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codeName="ThisWorkbook" defaultThemeVersion="124226"/>
  <mc:AlternateContent xmlns:mc="http://schemas.openxmlformats.org/markup-compatibility/2006">
    <mc:Choice Requires="x15">
      <x15ac:absPath xmlns:x15ac="http://schemas.microsoft.com/office/spreadsheetml/2010/11/ac" url="C:\Projekti\DOCS\IR-Docs\2024\Obrasci\Web\"/>
    </mc:Choice>
  </mc:AlternateContent>
  <xr:revisionPtr revIDLastSave="0" documentId="13_ncr:1_{871F0D28-B5A2-4E27-B2A2-F3E5CB606F92}" xr6:coauthVersionLast="36" xr6:coauthVersionMax="47" xr10:uidLastSave="{00000000-0000-0000-0000-000000000000}"/>
  <workbookProtection workbookAlgorithmName="SHA-512" workbookHashValue="+/0iG61svccUrW4ldxNWw/VlGi+f/OwuE23jQDnapwy38xlO5ccBXXuCBLwc/oNzt5eNUUroXHx6LJ9Clh4e3Q==" workbookSaltValue="EAmiqGYzwvwEBR0P9vr5XQ==" workbookSpinCount="100000" lockStructure="1"/>
  <bookViews>
    <workbookView xWindow="-120" yWindow="-120" windowWidth="29040" windowHeight="15720" xr2:uid="{31CCCFC3-BADB-4650-B488-6BC3172DC2F1}"/>
  </bookViews>
  <sheets>
    <sheet name="General information" sheetId="40" r:id="rId1"/>
    <sheet name="Table 1" sheetId="23" r:id="rId2"/>
    <sheet name="Table 2" sheetId="24" r:id="rId3"/>
    <sheet name="Table 3" sheetId="25" r:id="rId4"/>
    <sheet name="Table 4" sheetId="26" r:id="rId5"/>
    <sheet name="Table 5" sheetId="27" r:id="rId6"/>
    <sheet name="Table 6" sheetId="28" r:id="rId7"/>
    <sheet name="Table 7" sheetId="29" r:id="rId8"/>
    <sheet name="Table 8" sheetId="30" r:id="rId9"/>
    <sheet name="Table 9" sheetId="12" r:id="rId10"/>
    <sheet name="Table 11" sheetId="22" r:id="rId11"/>
    <sheet name="Remarks and contact person" sheetId="38" r:id="rId12"/>
  </sheets>
  <definedNames>
    <definedName name="_xlnm.Print_Area" localSheetId="0">'General information'!$A$1:$M$32</definedName>
    <definedName name="_xlnm.Print_Area" localSheetId="11">'Remarks and contact person'!$A$1:$O$36</definedName>
    <definedName name="_xlnm.Print_Area" localSheetId="1">'Table 1'!$A$1:$L$13</definedName>
    <definedName name="_xlnm.Print_Area" localSheetId="10">'Table 11'!$A$1:$D$21</definedName>
    <definedName name="_xlnm.Print_Area" localSheetId="2">'Table 2'!$A$1:$G$14</definedName>
    <definedName name="_xlnm.Print_Area" localSheetId="3">'Table 3'!$A$1:$Q$23</definedName>
    <definedName name="_xlnm.Print_Area" localSheetId="4">'Table 4'!$A$1:$Q$23</definedName>
    <definedName name="_xlnm.Print_Area" localSheetId="5">'Table 5'!$A$1:$G$20</definedName>
    <definedName name="_xlnm.Print_Area" localSheetId="6">'Table 6'!$A$1:$J$16</definedName>
    <definedName name="_xlnm.Print_Area" localSheetId="7">'Table 7'!$A$1:$G$23</definedName>
    <definedName name="_xlnm.Print_Area" localSheetId="8">'Table 8'!$A$1:$F$30</definedName>
    <definedName name="_xlnm.Print_Area" localSheetId="9">'Table 9'!$A$1:$N$41</definedName>
  </definedNames>
  <calcPr calcId="191029"/>
</workbook>
</file>

<file path=xl/calcChain.xml><?xml version="1.0" encoding="utf-8"?>
<calcChain xmlns="http://schemas.openxmlformats.org/spreadsheetml/2006/main">
  <c r="G40" i="12" l="1"/>
  <c r="F40"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12" i="12"/>
  <c r="F26" i="12"/>
  <c r="F27" i="12"/>
  <c r="F28" i="12"/>
  <c r="F29" i="12"/>
  <c r="F30" i="12"/>
  <c r="F31" i="12"/>
  <c r="F32" i="12"/>
  <c r="F33" i="12"/>
  <c r="F34" i="12"/>
  <c r="F35" i="12"/>
  <c r="F36" i="12"/>
  <c r="F37" i="12"/>
  <c r="F38" i="12"/>
  <c r="F39" i="12"/>
  <c r="F25" i="12"/>
  <c r="F24" i="12"/>
  <c r="F23" i="12"/>
  <c r="F22" i="12"/>
  <c r="F21" i="12"/>
  <c r="F20" i="12"/>
  <c r="F19" i="12"/>
  <c r="F18" i="12"/>
  <c r="F17" i="12"/>
  <c r="F16" i="12"/>
  <c r="F15" i="12"/>
  <c r="F14" i="12"/>
  <c r="F13" i="12"/>
  <c r="F12" i="12"/>
  <c r="M11" i="12"/>
  <c r="L11" i="12"/>
  <c r="K11" i="12"/>
  <c r="J11" i="12"/>
  <c r="I11" i="12"/>
  <c r="H11" i="12"/>
  <c r="C14" i="22"/>
  <c r="C8" i="22"/>
  <c r="C7" i="22" s="1"/>
  <c r="E5" i="30"/>
  <c r="E17" i="29"/>
  <c r="E12" i="29"/>
  <c r="E6" i="29"/>
  <c r="D7" i="28"/>
  <c r="C7" i="28"/>
  <c r="F8" i="27"/>
  <c r="E8" i="27"/>
  <c r="D8" i="27"/>
  <c r="C8" i="27"/>
  <c r="P17" i="26"/>
  <c r="O17" i="26"/>
  <c r="N17" i="26"/>
  <c r="M17" i="26"/>
  <c r="L17" i="26"/>
  <c r="K17" i="26"/>
  <c r="J17" i="26"/>
  <c r="I17" i="26"/>
  <c r="H17" i="26"/>
  <c r="G17" i="26"/>
  <c r="F17" i="26"/>
  <c r="E17" i="26"/>
  <c r="D22" i="26"/>
  <c r="D21" i="26"/>
  <c r="D20" i="26"/>
  <c r="D19" i="26"/>
  <c r="D18" i="26"/>
  <c r="C22" i="26"/>
  <c r="C21" i="26"/>
  <c r="C20" i="26"/>
  <c r="C19" i="26"/>
  <c r="C18" i="26"/>
  <c r="P10" i="26"/>
  <c r="O10" i="26"/>
  <c r="N10" i="26"/>
  <c r="M10" i="26"/>
  <c r="L10" i="26"/>
  <c r="K10" i="26"/>
  <c r="J10" i="26"/>
  <c r="I10" i="26"/>
  <c r="H10" i="26"/>
  <c r="G10" i="26"/>
  <c r="F10" i="26"/>
  <c r="E10" i="26"/>
  <c r="D15" i="26"/>
  <c r="D14" i="26"/>
  <c r="D13" i="26"/>
  <c r="D12" i="26"/>
  <c r="D11" i="26"/>
  <c r="C14" i="26"/>
  <c r="C13" i="26"/>
  <c r="C12" i="26"/>
  <c r="C11" i="26"/>
  <c r="C10" i="26" s="1"/>
  <c r="P17" i="25"/>
  <c r="O17" i="25"/>
  <c r="N17" i="25"/>
  <c r="M17" i="25"/>
  <c r="L17" i="25"/>
  <c r="K17" i="25"/>
  <c r="J17" i="25"/>
  <c r="I17" i="25"/>
  <c r="H17" i="25"/>
  <c r="G17" i="25"/>
  <c r="F17" i="25"/>
  <c r="E17" i="25"/>
  <c r="D22" i="25"/>
  <c r="D21" i="25"/>
  <c r="D20" i="25"/>
  <c r="D19" i="25"/>
  <c r="D18" i="25"/>
  <c r="C22" i="25"/>
  <c r="C21" i="25"/>
  <c r="C20" i="25"/>
  <c r="C19" i="25"/>
  <c r="C18" i="25"/>
  <c r="P10" i="25"/>
  <c r="O10" i="25"/>
  <c r="N10" i="25"/>
  <c r="M10" i="25"/>
  <c r="L10" i="25"/>
  <c r="K10" i="25"/>
  <c r="J10" i="25"/>
  <c r="I10" i="25"/>
  <c r="H10" i="25"/>
  <c r="G10" i="25"/>
  <c r="F10" i="25"/>
  <c r="E10" i="25"/>
  <c r="D15" i="25"/>
  <c r="D14" i="25"/>
  <c r="D13" i="25"/>
  <c r="D12" i="25"/>
  <c r="D11" i="25"/>
  <c r="C15" i="25"/>
  <c r="C14" i="25"/>
  <c r="C13" i="25"/>
  <c r="C12" i="25"/>
  <c r="C11" i="25"/>
  <c r="F8" i="24"/>
  <c r="E8" i="24"/>
  <c r="D8" i="24"/>
  <c r="C8" i="24"/>
  <c r="F12" i="23"/>
  <c r="F11" i="23"/>
  <c r="F10" i="23"/>
  <c r="F9" i="23"/>
  <c r="F8" i="23"/>
  <c r="E12" i="23"/>
  <c r="E11" i="23"/>
  <c r="E10" i="23"/>
  <c r="E9" i="23"/>
  <c r="E8" i="23"/>
  <c r="L7" i="23"/>
  <c r="K7" i="23"/>
  <c r="J7" i="23"/>
  <c r="I7" i="23"/>
  <c r="H7" i="23"/>
  <c r="G7" i="23"/>
  <c r="D12" i="23"/>
  <c r="D11" i="23"/>
  <c r="D10" i="23"/>
  <c r="D9" i="23"/>
  <c r="D8" i="23"/>
  <c r="C11" i="23"/>
  <c r="C10" i="23"/>
  <c r="C9" i="23"/>
  <c r="C8" i="23"/>
  <c r="C12" i="23"/>
  <c r="G52" i="23"/>
  <c r="C15" i="26"/>
  <c r="E5" i="29" l="1"/>
  <c r="D10" i="25"/>
  <c r="C17" i="26"/>
  <c r="D10" i="26"/>
  <c r="D17" i="25"/>
  <c r="C17" i="25"/>
  <c r="C10" i="25"/>
  <c r="E7" i="23"/>
  <c r="D7" i="23"/>
  <c r="C7" i="23"/>
  <c r="D17" i="26"/>
  <c r="F11" i="12"/>
  <c r="G11" i="12"/>
  <c r="F7" i="23"/>
  <c r="O1" i="40" l="1"/>
  <c r="A1" i="40" s="1"/>
</calcChain>
</file>

<file path=xl/sharedStrings.xml><?xml version="1.0" encoding="utf-8"?>
<sst xmlns="http://schemas.openxmlformats.org/spreadsheetml/2006/main" count="640" uniqueCount="452">
  <si>
    <t>25 – 29</t>
  </si>
  <si>
    <t>30 – 34</t>
  </si>
  <si>
    <t>35 – 39</t>
  </si>
  <si>
    <t>40 – 44</t>
  </si>
  <si>
    <t>45 – 49</t>
  </si>
  <si>
    <t>50 – 54</t>
  </si>
  <si>
    <t>55 – 59</t>
  </si>
  <si>
    <t>60 – 64</t>
  </si>
  <si>
    <t>65 – 69</t>
  </si>
  <si>
    <t>01</t>
  </si>
  <si>
    <t>02</t>
  </si>
  <si>
    <t>03</t>
  </si>
  <si>
    <t>04</t>
  </si>
  <si>
    <t>05</t>
  </si>
  <si>
    <t>06</t>
  </si>
  <si>
    <t>07</t>
  </si>
  <si>
    <t>08</t>
  </si>
  <si>
    <t>09</t>
  </si>
  <si>
    <t>OIB</t>
  </si>
  <si>
    <t>DPS</t>
  </si>
  <si>
    <t>01 Zagrebačka županija</t>
  </si>
  <si>
    <t>02 Krapinsko-zagorska županija</t>
  </si>
  <si>
    <t>03 Sisačko-moslavačka županija</t>
  </si>
  <si>
    <t>04 Karlovačka županija</t>
  </si>
  <si>
    <t>05 Varaždinska županija</t>
  </si>
  <si>
    <t>06 Koprivničko-križevačka županija</t>
  </si>
  <si>
    <t>07 Bjelovarsko-bilogorska županija</t>
  </si>
  <si>
    <t>08 Primorsko-goranska županija</t>
  </si>
  <si>
    <t>09 Ličko-senjska županija</t>
  </si>
  <si>
    <t>10 Virovitičko-podravska županija</t>
  </si>
  <si>
    <t>11 Požeško-slavonska županija</t>
  </si>
  <si>
    <t>12 Brodsko-posavska županija</t>
  </si>
  <si>
    <t>13 Zadarska županija</t>
  </si>
  <si>
    <t>14 Osječko-baranjska županija</t>
  </si>
  <si>
    <t>15 Šibensko-kninska županija</t>
  </si>
  <si>
    <t>16 Vukovarsko-srijemska županija</t>
  </si>
  <si>
    <t>17 Splitsko-dalmatinska županija</t>
  </si>
  <si>
    <t>18 Istarska županija</t>
  </si>
  <si>
    <t>19 Dubrovačko-neretvanska županija</t>
  </si>
  <si>
    <t>20 Međimurska županija</t>
  </si>
  <si>
    <t>21 Grad Zagreb</t>
  </si>
  <si>
    <t>24D1</t>
  </si>
  <si>
    <t>R E P U B L I C  O F  C R O A T I A
CROATIAN BUREAU OF STATISTICS</t>
  </si>
  <si>
    <t>Year</t>
  </si>
  <si>
    <t>According to the Act, all data collected through this survey are confidential and are published exclusively as aggregate data, used for the purpose of official statistics, and their use for any other purposes is not permitted.</t>
  </si>
  <si>
    <t>Period</t>
  </si>
  <si>
    <t>Type of business</t>
  </si>
  <si>
    <t>(Reporting unit serial number)</t>
  </si>
  <si>
    <t xml:space="preserve">1. DATA ON THE UNIT FOR WHICH THE REPORT IS SUBMITTED </t>
  </si>
  <si>
    <t>b) County</t>
  </si>
  <si>
    <t xml:space="preserve"> Settlement</t>
  </si>
  <si>
    <t>City/municipality</t>
  </si>
  <si>
    <t>Street and number</t>
  </si>
  <si>
    <t>TOTAL (02 + 04 + 05 + 06)</t>
  </si>
  <si>
    <t>Expert associates</t>
  </si>
  <si>
    <t>Technicians</t>
  </si>
  <si>
    <t>Other supporting staff</t>
  </si>
  <si>
    <t>All
(7 + 9)</t>
  </si>
  <si>
    <t>Women
(8 + 10)</t>
  </si>
  <si>
    <t>All
(7 + 11)</t>
  </si>
  <si>
    <t>Women
(8 + 12)</t>
  </si>
  <si>
    <t>All</t>
  </si>
  <si>
    <t>Women</t>
  </si>
  <si>
    <t xml:space="preserve">All </t>
  </si>
  <si>
    <t>Researchers and/or R&amp;D managers</t>
  </si>
  <si>
    <t>Full-time equivalent</t>
  </si>
  <si>
    <t>Serial number</t>
  </si>
  <si>
    <t>Number of persons</t>
  </si>
  <si>
    <r>
      <t xml:space="preserve">Each person employed in research and development activity is counted </t>
    </r>
    <r>
      <rPr>
        <u/>
        <sz val="10"/>
        <rFont val="Arial"/>
        <family val="2"/>
        <charset val="238"/>
      </rPr>
      <t>only once</t>
    </r>
    <r>
      <rPr>
        <sz val="10"/>
        <rFont val="Arial"/>
        <family val="2"/>
        <charset val="238"/>
      </rPr>
      <t>, regardless of the number of participations in research and development projects.</t>
    </r>
  </si>
  <si>
    <r>
      <t xml:space="preserve">Research and development employees </t>
    </r>
    <r>
      <rPr>
        <sz val="10"/>
        <rFont val="Arial"/>
        <family val="2"/>
        <charset val="238"/>
      </rPr>
      <t>are persons employed in the reporting unit who contribute to its research and development (R&amp;D) activities. They include employees, self-employed persons and family members who assist in a business owned by a family member.</t>
    </r>
  </si>
  <si>
    <r>
      <t xml:space="preserve">Assisting members </t>
    </r>
    <r>
      <rPr>
        <sz val="10"/>
        <rFont val="Arial"/>
        <family val="2"/>
        <charset val="238"/>
      </rPr>
      <t>are persons who are not employees or self-employed, but work in a business entity owned by a family member and do not receive compensation for their work.</t>
    </r>
  </si>
  <si>
    <t>In columns 7 and 8, show those employees who work full-time in research and development (persons who worked more than 90% of their working time in R&amp;D throughout the year).</t>
  </si>
  <si>
    <r>
      <rPr>
        <b/>
        <sz val="10"/>
        <rFont val="Arial"/>
        <family val="2"/>
        <charset val="238"/>
      </rPr>
      <t xml:space="preserve">Doctoral students </t>
    </r>
    <r>
      <rPr>
        <sz val="10"/>
        <rFont val="Arial"/>
        <family val="2"/>
        <charset val="238"/>
      </rPr>
      <t>are persons enrolled in postgraduate university (doctoral) studies. In Table 1, show only those doctoral students who are employed by your reporting unit and are involved in its R&amp;D projects or activities and who receive compensation for their R&amp;D work in the form of a salary or some other type of financial support.</t>
    </r>
  </si>
  <si>
    <r>
      <rPr>
        <b/>
        <sz val="10"/>
        <rFont val="Arial"/>
        <family val="2"/>
        <charset val="238"/>
      </rPr>
      <t xml:space="preserve">Other supporting staff </t>
    </r>
    <r>
      <rPr>
        <sz val="10"/>
        <rFont val="Arial"/>
        <family val="2"/>
        <charset val="238"/>
      </rPr>
      <t xml:space="preserve">are employees who perform all the activities that directly contribute to the R&amp;D performance, and which are not performed by researchers or technicians and expert associates. These activities include secretarial and other administrative tasks, the management of materials or equipment required for the R&amp;D project implementation, supporting activities related to R&amp;D such as planning, information and financial support, legal services, assistance in the assembly, adjustment, maintenance and repair of scientific equipment and instruments. Managerial and administrative staff who mainly deal with financial and personnel issues and general administration are also included, if their activities are </t>
    </r>
    <r>
      <rPr>
        <u/>
        <sz val="10"/>
        <rFont val="Arial"/>
        <family val="2"/>
        <charset val="238"/>
      </rPr>
      <t>directly related</t>
    </r>
    <r>
      <rPr>
        <sz val="10"/>
        <rFont val="Arial"/>
        <family val="2"/>
        <charset val="238"/>
      </rPr>
      <t xml:space="preserve"> to R&amp;D projects.</t>
    </r>
  </si>
  <si>
    <t>Restaurant employees, couriers, cleaners and security guards are exempt, although their salaries are included in other current expenses when reporting expenditures for research and development activities.</t>
  </si>
  <si>
    <t>E.g. research and development work can be the main activity of employees (e.g. laboratory workers) or their additional activity that they do not perform full-time (e.g. university professors and doctoral students). If we were to count only persons who are fully employed in research and development activities, we would not include all personnel working in that area. On the other hand, the inclusion of all individuals who additionally work in the field of research and development would be an overestimation of personnel potential. That is why the number of people involved in research and development activity must be expressed using the full-time equivalent, which represents their real contribution to that area.</t>
  </si>
  <si>
    <r>
      <rPr>
        <b/>
        <sz val="10"/>
        <rFont val="Arial"/>
        <family val="2"/>
        <charset val="238"/>
      </rPr>
      <t>Full-time equivalent (FTE)</t>
    </r>
    <r>
      <rPr>
        <sz val="10"/>
        <rFont val="Arial"/>
        <family val="2"/>
        <charset val="238"/>
      </rPr>
      <t xml:space="preserve"> is the number of people employed in research and development activities who work less than full-time (less than 90% and more than 10% of full-time) in the field of research and development, converted to the number of full-time employees.</t>
    </r>
  </si>
  <si>
    <r>
      <t xml:space="preserve">Show all data in columns 11 and 12 as a </t>
    </r>
    <r>
      <rPr>
        <b/>
        <sz val="10"/>
        <rFont val="Arial"/>
        <family val="2"/>
        <charset val="238"/>
      </rPr>
      <t>decimal number with one decimal place</t>
    </r>
    <r>
      <rPr>
        <sz val="10"/>
        <rFont val="Arial"/>
        <family val="2"/>
        <charset val="238"/>
      </rPr>
      <t>.</t>
    </r>
  </si>
  <si>
    <t>Full-time equivalent (FTE)</t>
  </si>
  <si>
    <t>Number of employees</t>
  </si>
  <si>
    <t>Total:</t>
  </si>
  <si>
    <t>Persons employed in R&amp;D less than full-time (less than 90% and more than 10%)</t>
  </si>
  <si>
    <t>of which doctoral students</t>
  </si>
  <si>
    <r>
      <rPr>
        <b/>
        <sz val="10"/>
        <rFont val="Arial"/>
        <family val="2"/>
        <charset val="238"/>
      </rPr>
      <t>IMPORTANT</t>
    </r>
    <r>
      <rPr>
        <sz val="10"/>
        <rFont val="Arial"/>
        <family val="2"/>
        <charset val="238"/>
      </rPr>
      <t>: Include all persons engaged in research and development in your reporting unit, regardless of whether these persons are employees of another institution (e.g. faculty, institute) or not.</t>
    </r>
  </si>
  <si>
    <r>
      <rPr>
        <b/>
        <sz val="10"/>
        <rFont val="Arial"/>
        <family val="2"/>
        <charset val="238"/>
      </rPr>
      <t xml:space="preserve">Doctoral students </t>
    </r>
    <r>
      <rPr>
        <sz val="10"/>
        <rFont val="Arial"/>
        <family val="2"/>
        <charset val="238"/>
      </rPr>
      <t>are persons enrolled in postgraduate university (doctoral) studies. In Table 2, show only those doctoral students who actively participate in the R&amp;D of your reporting unit, but do not receive compensation/salary from it (they do not receive compensation/salary at all or they receive it from an external source).</t>
    </r>
  </si>
  <si>
    <t>Total</t>
  </si>
  <si>
    <t>Doctorate</t>
  </si>
  <si>
    <t>"Short cycle" professional study
(less than 3 years)</t>
  </si>
  <si>
    <t>Secondary education (vocational, general and artistic education)</t>
  </si>
  <si>
    <t>Undergraduate professional study and undergraduate university study (duration 3 - 4 years)</t>
  </si>
  <si>
    <t>Primary education</t>
  </si>
  <si>
    <t>TOTAL (02 +04 + 05 + 06)</t>
  </si>
  <si>
    <t>TOTAL (08 + 10 + 11 + 12)</t>
  </si>
  <si>
    <t>Please write numbers with one decimal place.</t>
  </si>
  <si>
    <t>Row 3: Doctoral students are persons who have enrolled in postgraduate university (doctoral) studies. Doctoral students cannot be shown in columns 5 and 6 (doctorate), but in columns 7 and 8.</t>
  </si>
  <si>
    <t>Row 3: Doctoral candidates (persons still pursuing a doctoral degree) cannot be shown in columns 5 and 6 (doctorate), but in columns 7 and 8.</t>
  </si>
  <si>
    <t>TOTAL (02 – 12)</t>
  </si>
  <si>
    <t>70 and more</t>
  </si>
  <si>
    <t>Researchers</t>
  </si>
  <si>
    <t>Please indicate any comments or difficulties you encountered while filling out this form:</t>
  </si>
  <si>
    <t>Phone</t>
  </si>
  <si>
    <t>Email</t>
  </si>
  <si>
    <t>Please estimate the time it took you to complete this form:</t>
  </si>
  <si>
    <t>EU member states</t>
  </si>
  <si>
    <t>Other European countries</t>
  </si>
  <si>
    <t>North America</t>
  </si>
  <si>
    <t>Central and South America</t>
  </si>
  <si>
    <t>Asia</t>
  </si>
  <si>
    <t>Africa</t>
  </si>
  <si>
    <t>Other</t>
  </si>
  <si>
    <t>Croatia</t>
  </si>
  <si>
    <t>TOTAL (02 – 09)</t>
  </si>
  <si>
    <t>The number of researchers in row 01 in columns 3 and 4 must be equal to the number of researchers in row 02 in columns 3 and 4 in Table 1.</t>
  </si>
  <si>
    <t>Total (03 + 05 + 06 + 07)</t>
  </si>
  <si>
    <t>Total (09 – 12)</t>
  </si>
  <si>
    <r>
      <t xml:space="preserve">Total (14 </t>
    </r>
    <r>
      <rPr>
        <b/>
        <sz val="9"/>
        <rFont val="Calibri"/>
        <family val="2"/>
      </rPr>
      <t>‒</t>
    </r>
    <r>
      <rPr>
        <b/>
        <sz val="9"/>
        <rFont val="Arial"/>
        <family val="2"/>
        <charset val="238"/>
      </rPr>
      <t xml:space="preserve"> 18)</t>
    </r>
  </si>
  <si>
    <t>Capital expenditures</t>
  </si>
  <si>
    <t>Other current costs</t>
  </si>
  <si>
    <t>Land and buildings</t>
  </si>
  <si>
    <t>Material costs</t>
  </si>
  <si>
    <t>Procurement of R&amp;D-related services</t>
  </si>
  <si>
    <t>Education costs</t>
  </si>
  <si>
    <t>Social contributions paid by the employer (indirect and direct)</t>
  </si>
  <si>
    <t>Gross salaries and gross salary benefits for all employees in the R&amp;D sector  (GS1)</t>
  </si>
  <si>
    <t>Of this, the researchers' gross salaries and benefits</t>
  </si>
  <si>
    <t>The data on total R&amp;D expenditures in column 3 in the first row must match the data that you will display in table 8 in the first row (Total financial resources spent on R&amp;D by sources) and in table 9 in column 7 in the first row (Total financial resources spent).</t>
  </si>
  <si>
    <t>Other current expenses:</t>
  </si>
  <si>
    <t>Capital expenditures:</t>
  </si>
  <si>
    <r>
      <rPr>
        <b/>
        <sz val="10"/>
        <rFont val="Arial"/>
        <family val="2"/>
        <charset val="238"/>
      </rPr>
      <t xml:space="preserve">Land and buildings: </t>
    </r>
    <r>
      <rPr>
        <sz val="10"/>
        <rFont val="Arial"/>
        <family val="2"/>
        <charset val="238"/>
      </rPr>
      <t>land purchased for use in research and development and buildings constructed or purchased for use in research and development, including major improvements, alterations or repairs.</t>
    </r>
  </si>
  <si>
    <r>
      <rPr>
        <b/>
        <sz val="10"/>
        <rFont val="Arial"/>
        <family val="2"/>
        <charset val="238"/>
      </rPr>
      <t>Patents, licenses, studies and projects:</t>
    </r>
    <r>
      <rPr>
        <sz val="10"/>
        <rFont val="Arial"/>
        <family val="2"/>
        <charset val="238"/>
      </rPr>
      <t xml:space="preserve"> this category includes the costs of acquired patents, long-term licenses and other intangible assets used in R&amp;D for more than one year.</t>
    </r>
  </si>
  <si>
    <r>
      <rPr>
        <b/>
        <sz val="10"/>
        <rFont val="Arial"/>
        <family val="2"/>
        <charset val="238"/>
      </rPr>
      <t xml:space="preserve">Depreciation </t>
    </r>
    <r>
      <rPr>
        <sz val="10"/>
        <rFont val="Arial"/>
        <family val="2"/>
        <charset val="238"/>
      </rPr>
      <t>should be excluded from the measurement of research and development expenditures (intramural expenditures).</t>
    </r>
  </si>
  <si>
    <t>Sources of funds</t>
  </si>
  <si>
    <t>Financial resources spent on R&amp;D by sources – total (02 to 25 excluding 03, 07 and 11)</t>
  </si>
  <si>
    <t>Funds from business entities</t>
  </si>
  <si>
    <t>State budget funds for R&amp;D</t>
  </si>
  <si>
    <t>Financial resources from Croatia</t>
  </si>
  <si>
    <t>Financial resources from abroad</t>
  </si>
  <si>
    <t>Funds from other ministries</t>
  </si>
  <si>
    <t>Funds from state institutes, agencies, funds, offices</t>
  </si>
  <si>
    <t>of which: funds from HAMAG-BICRO</t>
  </si>
  <si>
    <t>Funds from extra-budgetary users of the state budget</t>
  </si>
  <si>
    <t>Funds from the budgets of counties, cities and municipalities</t>
  </si>
  <si>
    <t>Funds from universities and other institutions in the science and higher education system</t>
  </si>
  <si>
    <t>Funds from private non-profit organizations</t>
  </si>
  <si>
    <t>Funds from foreign governments</t>
  </si>
  <si>
    <t>Funds from European Structural and Investment Funds</t>
  </si>
  <si>
    <t>Other funds from the European Commission</t>
  </si>
  <si>
    <t>Funds from international organizations</t>
  </si>
  <si>
    <t>Other funds from abroad</t>
  </si>
  <si>
    <t>Funds from the Croatian Science Foundation</t>
  </si>
  <si>
    <t>The data on total financial resources spent on R&amp;D by source in the first row must match the data you have shown in Table 7 in the first row (Total R&amp;D expenditures) and the data you will show in Table 9 in column 7 in the first row (Total financial resources spent).</t>
  </si>
  <si>
    <t>Field of science</t>
  </si>
  <si>
    <t>Basic research</t>
  </si>
  <si>
    <t>Applied research</t>
  </si>
  <si>
    <t>Total number of research projects
(8 + 10 + 12)</t>
  </si>
  <si>
    <t>Number of projects</t>
  </si>
  <si>
    <t>Projects that differ by activity group and/or field of science and/or socio-economic objective should be presented in separate rows.</t>
  </si>
  <si>
    <t xml:space="preserve">Total expenditure for the purchase of R&amp;D services from (02 + 08): </t>
  </si>
  <si>
    <t>Government sector (public research institutions)</t>
  </si>
  <si>
    <t>Private research institutes/laboratories</t>
  </si>
  <si>
    <t>Universities and other institutions of higher education</t>
  </si>
  <si>
    <t>Private non-profit organizations</t>
  </si>
  <si>
    <t>International organizations</t>
  </si>
  <si>
    <t>These expenditures are in addition to the intramural R&amp;D expenditures shown in Table 7 and are compensation for specific research and development work performed by a separate enterprise/institution in a separate environment, without developing close collaboration between your reporting unit and the R&amp;D employees involved in that work.</t>
  </si>
  <si>
    <r>
      <rPr>
        <b/>
        <sz val="10"/>
        <rFont val="Arial"/>
        <family val="2"/>
      </rPr>
      <t xml:space="preserve">Expenses for the purchase of R&amp;D services (extramural expenses) </t>
    </r>
    <r>
      <rPr>
        <sz val="10"/>
        <rFont val="Arial"/>
        <family val="2"/>
        <charset val="238"/>
      </rPr>
      <t>are expenses for research and development that are</t>
    </r>
    <r>
      <rPr>
        <b/>
        <sz val="10"/>
        <rFont val="Arial"/>
        <family val="2"/>
      </rPr>
      <t xml:space="preserve"> carried out entirely on your behalf by third parties.</t>
    </r>
  </si>
  <si>
    <t>Total (02 – 30)</t>
  </si>
  <si>
    <t>Labour costs and employee benefits costs</t>
  </si>
  <si>
    <t>Other labour costs</t>
  </si>
  <si>
    <t>Patents, licenses, studies and projects</t>
  </si>
  <si>
    <r>
      <rPr>
        <b/>
        <sz val="10"/>
        <rFont val="Arial"/>
        <family val="2"/>
        <charset val="238"/>
      </rPr>
      <t xml:space="preserve">Computer software: </t>
    </r>
    <r>
      <rPr>
        <sz val="10"/>
        <rFont val="Arial"/>
        <family val="2"/>
        <charset val="238"/>
      </rPr>
      <t>the cost of computer software used in the performance of R&amp;D for more than one year. Includes long-term licenses and the acquisition of individually identifiable computer software, including program descriptions and supporting materials for system and application software. The cost of producing internally produced software should be included.</t>
    </r>
  </si>
  <si>
    <t>OF WHICH WOMEN:</t>
  </si>
  <si>
    <t>In columns 9, 10, 11 and 12, show those employees who worked in R&amp;D less than full time (more than 10% and less than 90%).</t>
  </si>
  <si>
    <t>The number of researchers in row 01 in columns 3 and 4 of this table must match the number of researchers in row 02 in columns 7 and 8 of Table 1.</t>
  </si>
  <si>
    <t>The number of researchers in row 01 in columns 5 and 6 of this table must match the number of researchers in row 02 in columns 9 and 10 of Table 1.</t>
  </si>
  <si>
    <t>Financial resources spent 
(euro)</t>
  </si>
  <si>
    <t>Experimental development</t>
  </si>
  <si>
    <t>Name of the person who can provide additional explanations about the data</t>
  </si>
  <si>
    <t>Instructions and examples for filling in the data in columns 11 and 12 on full-time equivalent (FTE):</t>
  </si>
  <si>
    <t>Educational attainment</t>
  </si>
  <si>
    <t>01  Agriculture, forestry and fishing 01, 02, 03</t>
  </si>
  <si>
    <t>02  Mining and quarrying 05, 06, 07, 08, 09</t>
  </si>
  <si>
    <t>03  Manufacture of food products and beverages  10, 11</t>
  </si>
  <si>
    <t>04  Manufacture of tobacco products 12</t>
  </si>
  <si>
    <t>05  Manufacture of textiles 13</t>
  </si>
  <si>
    <t>06  Manufacture of wearing apparel 14</t>
  </si>
  <si>
    <t>07  Manufacture of leather and related products 15</t>
  </si>
  <si>
    <t>08  Manufacture of wood and of products of wood and cork, except furniture; manufacture of articles of straw and plaiting materials 16</t>
  </si>
  <si>
    <t>09  Manufacture of paper and paper products 17</t>
  </si>
  <si>
    <t>10  Printing and service activities related to printing 18.1</t>
  </si>
  <si>
    <t>11  Reproduction of recorded media 18.2</t>
  </si>
  <si>
    <t>12  Manufacture of coke and refined petroleum products 19</t>
  </si>
  <si>
    <t>13  Manufacture of chemicals and chemical products 20</t>
  </si>
  <si>
    <t>14  Manufacture of basic pharmaceutical products and pharmaceutical preparations 21</t>
  </si>
  <si>
    <t>15  Manufacture of rubber and plastic products 22</t>
  </si>
  <si>
    <t>16  Manufacture of other non-metallic mineral products 23</t>
  </si>
  <si>
    <t>17  Manufacture of basic iron and steel and of ferro-alloys; manufacture of tubes, pipes, hollow profiles and related fittings, of steel; manufacture of other products of first processing of steel; casting of iron and steel  24.1, 24.2, 24.3, 24.51, 24.52</t>
  </si>
  <si>
    <t xml:space="preserve">18   Manufacture of basic precious and other non-ferrous metals; casting of light metals and other non-ferrous metals 24.4, 24.53, 24.54 </t>
  </si>
  <si>
    <t>19  Manufacture of fabricated metal products, except machinery and equipment 25 (except 25.4)</t>
  </si>
  <si>
    <t>20  Manufacture of weapons and ammunition  25.4</t>
  </si>
  <si>
    <t>21  Manufacture of electronic components and boards 26.1</t>
  </si>
  <si>
    <t>22  Manufacture of computers and peripheral equipment 26.2</t>
  </si>
  <si>
    <t>23  Manufacture of communication equipment 26.3</t>
  </si>
  <si>
    <t>24  Manufacture of consumer electronics 26.4</t>
  </si>
  <si>
    <t>25  Manufacture of instruments and appliances for measuring, testing and navigation; watches and clocks 26.5</t>
  </si>
  <si>
    <t>26  Manufacture of irradiation, electromedical and electrotherapeutic equipment 26.6</t>
  </si>
  <si>
    <t>27  Manufacture of optical instruments and photographic equipment 26.7</t>
  </si>
  <si>
    <t>28  Manufacture of magnetic and optical media 26.8</t>
  </si>
  <si>
    <t>29  Manufacture of electrical equipment 27</t>
  </si>
  <si>
    <t>30  Manufacture of machinery and equipment n.e.c. 28</t>
  </si>
  <si>
    <t>31  Manufacture of motor vehicles, trailers and semi-trailers 29</t>
  </si>
  <si>
    <t>32  Building of ships and boats 30.1</t>
  </si>
  <si>
    <t>33  Manufacture of railway locomotives and rolling stock 30.2</t>
  </si>
  <si>
    <t>34  Manufacture of air and spacecraft and related machinery 30.3</t>
  </si>
  <si>
    <t>35  Manufacture of military fighting vehicles 30.4</t>
  </si>
  <si>
    <t>36  Manufacture of transport equipment n.e.c. 30.9</t>
  </si>
  <si>
    <t>37  Manufacture of furniture 31</t>
  </si>
  <si>
    <t>38  Other manufacturing 32 (except 32.5)</t>
  </si>
  <si>
    <t>39  Manufacture of medical and dental instruments and supplies 32.5</t>
  </si>
  <si>
    <t>40  Repair and installation of machinery and equipment 33</t>
  </si>
  <si>
    <t>41  Electricity, gas, steam and air conditioning supply; water collection, treatment and supply 35, 36</t>
  </si>
  <si>
    <t>42  Sewerage; Waste collection, treatment and disposal activities; materials recovery; remediation activities and other waste management services 37, 38, 39</t>
  </si>
  <si>
    <t>43  Construction 41, 42, 43</t>
  </si>
  <si>
    <t>44  Wholesale and retail trade; repair of motor vehicles and motorcycles 45, 46, 47 (except 46.5)</t>
  </si>
  <si>
    <t>45  Wholesale of information and communication equipment 46.5</t>
  </si>
  <si>
    <t>46  Transportation and storage 49, 50, 51, 52, 53</t>
  </si>
  <si>
    <t>47   Accommodation and food service activities 55, 56</t>
  </si>
  <si>
    <t>48  Publishing of books, periodicals and other publishing activities 58.1</t>
  </si>
  <si>
    <t>49  Software publishing 58.2</t>
  </si>
  <si>
    <t>50  Motion picture, video and television programme production, sound recording and music publishing activities 59</t>
  </si>
  <si>
    <t>51  Programming and broadcasting activities 60</t>
  </si>
  <si>
    <t>52  Telecommunications 61</t>
  </si>
  <si>
    <t>53  Computer programming, consultancy and related activities 62</t>
  </si>
  <si>
    <t>54  Data processing, hosting and related activities; web portals 63.1</t>
  </si>
  <si>
    <t>55  Other information service activities 63.9</t>
  </si>
  <si>
    <t>56  Financial and insurance activities 64, 65, 66</t>
  </si>
  <si>
    <t>57  Real estate activities 68</t>
  </si>
  <si>
    <t>58  Professional, scientific and technical activities 69, 70, 73, 74, 75</t>
  </si>
  <si>
    <t>59  Architectural and engineering activities; technical testing and analysis 71</t>
  </si>
  <si>
    <t>60  Research and experimental development on natural sciences and engineering 72.1</t>
  </si>
  <si>
    <t>61  Research and experimental development on social sciences and humanities 72.2</t>
  </si>
  <si>
    <t>62  Administrative and support service activities 77, 78, 79, 80, 81, 82</t>
  </si>
  <si>
    <t>63  Public administration and defence; compulsory social security 84</t>
  </si>
  <si>
    <t>64  Education 85</t>
  </si>
  <si>
    <t>65  Human health activities 86</t>
  </si>
  <si>
    <t>66  Residential care activities and social work activities without accommodation 87, 88</t>
  </si>
  <si>
    <t>67  Arts, entertainment and recreation 90, 91, 92, 93</t>
  </si>
  <si>
    <t>68  Other service activities; activities of households as employers; undifferentiated goods- and services-producing activities of households for own use; activities of extraterritorial organisations and bodies 94, 95, 96, 97, 98, 99 (except 95.1)</t>
  </si>
  <si>
    <t>69  Repair of computers and communication equipment 95.1</t>
  </si>
  <si>
    <t xml:space="preserve">01  Exploration and exploitation of the Earth
</t>
  </si>
  <si>
    <t xml:space="preserve">02  Environment
</t>
  </si>
  <si>
    <t xml:space="preserve">03  Exploration and exploitation of space 
</t>
  </si>
  <si>
    <t xml:space="preserve">04  Transport, telecommunication and other infrastructures
</t>
  </si>
  <si>
    <t xml:space="preserve">05  Energy
</t>
  </si>
  <si>
    <t xml:space="preserve">06  Industrial production and technology
</t>
  </si>
  <si>
    <t xml:space="preserve">07  Health
</t>
  </si>
  <si>
    <t xml:space="preserve">08  Agriculture
</t>
  </si>
  <si>
    <t xml:space="preserve">09  Education
</t>
  </si>
  <si>
    <t xml:space="preserve">10  Culture, recreation, religion and mass media
</t>
  </si>
  <si>
    <t xml:space="preserve">11  Political and social systems, structures and processes
</t>
  </si>
  <si>
    <t xml:space="preserve">13  General advancement of knowledge
</t>
  </si>
  <si>
    <t xml:space="preserve">14  Defence
</t>
  </si>
  <si>
    <t>101  Mathematics</t>
  </si>
  <si>
    <t>102  Physics</t>
  </si>
  <si>
    <t>103  Geology</t>
  </si>
  <si>
    <t>104  Chemistry</t>
  </si>
  <si>
    <t>105  Biology</t>
  </si>
  <si>
    <t>106  Geophysics</t>
  </si>
  <si>
    <t>107  Geography</t>
  </si>
  <si>
    <t>108  Interdisciplinary Natural Sciences</t>
  </si>
  <si>
    <t>201  Architecture and Urban Planning</t>
  </si>
  <si>
    <t>202  Naval Architecture</t>
  </si>
  <si>
    <t>203  Electrical Engineering</t>
  </si>
  <si>
    <t>204  Geodesy</t>
  </si>
  <si>
    <t>205  Civil Engineering</t>
  </si>
  <si>
    <t>206  Graphic Technology</t>
  </si>
  <si>
    <t>207  Chemical Engineering</t>
  </si>
  <si>
    <t>208  Metallurgy</t>
  </si>
  <si>
    <t>209  Computer Science</t>
  </si>
  <si>
    <t>210  Mining, Petroleum and Geological Engineering</t>
  </si>
  <si>
    <t>211  Mechanical Engineering</t>
  </si>
  <si>
    <t>212  Traffic and Transportation Technology</t>
  </si>
  <si>
    <t>213  Textile Technology</t>
  </si>
  <si>
    <t>215  Basic Technical Sciences</t>
  </si>
  <si>
    <t>216  Interdisciplinary Technical Sciences</t>
  </si>
  <si>
    <t>301  Basic Medical Sciences</t>
  </si>
  <si>
    <t>302  Clinical Medical Sciences</t>
  </si>
  <si>
    <t>303  Public health and health care</t>
  </si>
  <si>
    <t>304  Veterinary Medicine</t>
  </si>
  <si>
    <t>305  Dental medicine</t>
  </si>
  <si>
    <t>306  Pharmacy</t>
  </si>
  <si>
    <t>401  Agriculture</t>
  </si>
  <si>
    <t>402  Forestry</t>
  </si>
  <si>
    <t>403  Wood Technology</t>
  </si>
  <si>
    <t>404  Biotechnology</t>
  </si>
  <si>
    <t>405  Food Technology</t>
  </si>
  <si>
    <t>406  Nutrition</t>
  </si>
  <si>
    <t>407  Interdisciplinary Biotechnical Sciences</t>
  </si>
  <si>
    <t>501  Economics</t>
  </si>
  <si>
    <t>502  Law</t>
  </si>
  <si>
    <t>503  Political Science</t>
  </si>
  <si>
    <t>504  Information Sciences</t>
  </si>
  <si>
    <t>505  Communication Sciences</t>
  </si>
  <si>
    <t>506  Sociology</t>
  </si>
  <si>
    <t>507  Psychology</t>
  </si>
  <si>
    <t>508  Pedagogy</t>
  </si>
  <si>
    <t>509  Education and Rehabilitation Sciences</t>
  </si>
  <si>
    <t>510  Speech and Language Pathology</t>
  </si>
  <si>
    <t>511  Kinesiology</t>
  </si>
  <si>
    <t>512  Demography</t>
  </si>
  <si>
    <t>513  Social Work</t>
  </si>
  <si>
    <t>514  Interdisciplinary Social Sciences</t>
  </si>
  <si>
    <t>601  Philosophy</t>
  </si>
  <si>
    <t>602  Theology</t>
  </si>
  <si>
    <t>603  Philology</t>
  </si>
  <si>
    <t>604  History</t>
  </si>
  <si>
    <t>605  Art History</t>
  </si>
  <si>
    <t>606  Art Studies</t>
  </si>
  <si>
    <t>607  Archaeology</t>
  </si>
  <si>
    <t>608  Ethnology and Anthropology</t>
  </si>
  <si>
    <t>609  Religious Studies</t>
  </si>
  <si>
    <t>610  Croatology</t>
  </si>
  <si>
    <t>611  Interdisciplinary Humanities</t>
  </si>
  <si>
    <t>701  Education Sciences</t>
  </si>
  <si>
    <t>702  Security and Defense Sciences</t>
  </si>
  <si>
    <t>703  Cognitive Sciences</t>
  </si>
  <si>
    <t>704  Project Management</t>
  </si>
  <si>
    <t>801  Theatre Arts</t>
  </si>
  <si>
    <t>802  Film Arts</t>
  </si>
  <si>
    <t>803  Music Arts</t>
  </si>
  <si>
    <t>804  Visual Arts</t>
  </si>
  <si>
    <t>805  Applied Arts</t>
  </si>
  <si>
    <t>806  Dance and Movement Arts</t>
  </si>
  <si>
    <t>807  Architecture</t>
  </si>
  <si>
    <t>808  Design</t>
  </si>
  <si>
    <t>809  Literature</t>
  </si>
  <si>
    <t>810  Interdisciplinary Arts</t>
  </si>
  <si>
    <t>Socio-economic objective</t>
  </si>
  <si>
    <t>Other costs (without depreciation)</t>
  </si>
  <si>
    <t>Machinery and equipment</t>
  </si>
  <si>
    <r>
      <rPr>
        <b/>
        <sz val="10"/>
        <rFont val="Arial"/>
        <family val="2"/>
        <charset val="238"/>
      </rPr>
      <t xml:space="preserve">Machinery and equipment: </t>
    </r>
    <r>
      <rPr>
        <sz val="10"/>
        <rFont val="Arial"/>
        <family val="2"/>
        <charset val="238"/>
      </rPr>
      <t>major (capitalized) machinery and equipment acquired for use in conducting research and development.</t>
    </r>
  </si>
  <si>
    <t>Own resources of the reporting unit</t>
  </si>
  <si>
    <r>
      <t xml:space="preserve">of which: co-financing of </t>
    </r>
    <r>
      <rPr>
        <u/>
        <sz val="9"/>
        <rFont val="Arial"/>
        <family val="2"/>
        <charset val="238"/>
      </rPr>
      <t>own</t>
    </r>
    <r>
      <rPr>
        <sz val="9"/>
        <rFont val="Arial"/>
        <family val="2"/>
      </rPr>
      <t xml:space="preserve"> share in EU projects</t>
    </r>
  </si>
  <si>
    <t>Funds from EU Framework Programmes</t>
  </si>
  <si>
    <t>IR-1 form</t>
  </si>
  <si>
    <r>
      <rPr>
        <b/>
        <sz val="10"/>
        <rFont val="Arial"/>
        <family val="2"/>
        <charset val="238"/>
      </rPr>
      <t xml:space="preserve">Technicians and equivalent staff </t>
    </r>
    <r>
      <rPr>
        <sz val="10"/>
        <rFont val="Arial"/>
        <family val="2"/>
        <charset val="238"/>
      </rPr>
      <t>are persons whose main tasks require technical knowledge and experience in one or more fields of engineering, the physical and life sciences, or the social sciences, humanities and the arts. They participate in R&amp;D by performing scientific and technical tasks involving the application of concepts, operational methods and the use of research equipment, normally under the supervision of researchers. The level of professional education is usually secondary, and may be vocational or university, depending on the standardization of technical tasks. Show technical personnel in row 05.</t>
    </r>
  </si>
  <si>
    <t>Current expenditures (costs)</t>
  </si>
  <si>
    <r>
      <t xml:space="preserve">Row 24: </t>
    </r>
    <r>
      <rPr>
        <b/>
        <sz val="10"/>
        <rFont val="Arial"/>
        <family val="2"/>
        <charset val="238"/>
      </rPr>
      <t>Funds from international organizations</t>
    </r>
    <r>
      <rPr>
        <sz val="10"/>
        <rFont val="Arial"/>
        <family val="2"/>
        <charset val="238"/>
      </rPr>
      <t>: include here funds received from organizations, e.g. CERN, ILL, ESA, NATO, OECD, OSN, WHO, etc.</t>
    </r>
  </si>
  <si>
    <t>The data on total financial resources spent in column 7 in the first row must match the data you have shown in table 7 in the first row (Total R&amp;D expenditures) and in table 8 in the first row (Financial resources spent on R&amp;D by sources - total).</t>
  </si>
  <si>
    <t>If the reporting unit purchased some phases of research and development (not all), please report these expenditures in Table 7 in row 11 Procurement of R&amp;D-related services.</t>
  </si>
  <si>
    <r>
      <t xml:space="preserve">Row 02: </t>
    </r>
    <r>
      <rPr>
        <b/>
        <sz val="10"/>
        <rFont val="Arial"/>
        <family val="2"/>
        <charset val="238"/>
      </rPr>
      <t>The reporting unit's own (internal) funds</t>
    </r>
    <r>
      <rPr>
        <sz val="10"/>
        <rFont val="Arial"/>
        <family val="2"/>
        <charset val="238"/>
      </rPr>
      <t xml:space="preserve"> include retained earnings, revenues from the sale of products, services and goods (except R&amp;D), raising capital in the form of loans or securities financing through the capital market.</t>
    </r>
  </si>
  <si>
    <t>Please do not enter the activity of your enterprise or craft in column 3, but the industry activity in which the expected result of the research and development will most likely be used.</t>
  </si>
  <si>
    <t>Funds from the Ministry of Science, Education and Youth from general university funds (GUF)</t>
  </si>
  <si>
    <t xml:space="preserve"> working in R&amp;D full-time 
(i.e. more than 90% of working time)</t>
  </si>
  <si>
    <t>working in R&amp;D less 
than full-time
(i.e. more than 10% and less than 90% of working time)</t>
  </si>
  <si>
    <t>Total financial resources spent 
(9 + 11 + 13)
 (euro)</t>
  </si>
  <si>
    <t>304  Veterinary medicine</t>
  </si>
  <si>
    <r>
      <rPr>
        <b/>
        <sz val="10"/>
        <rFont val="Arial"/>
        <family val="2"/>
        <charset val="238"/>
      </rPr>
      <t xml:space="preserve">Employees </t>
    </r>
    <r>
      <rPr>
        <sz val="10"/>
        <rFont val="Arial"/>
        <family val="2"/>
        <charset val="238"/>
      </rPr>
      <t>are persons who work in or for the reporting unit, have an employment contract and receive compensation in money or remuneration in kind for their work.</t>
    </r>
    <r>
      <rPr>
        <b/>
        <sz val="10"/>
        <rFont val="Arial"/>
        <family val="2"/>
        <charset val="238"/>
      </rPr>
      <t xml:space="preserve"> </t>
    </r>
  </si>
  <si>
    <r>
      <t xml:space="preserve">Self-employed persons </t>
    </r>
    <r>
      <rPr>
        <sz val="10"/>
        <rFont val="Arial"/>
        <family val="2"/>
        <charset val="238"/>
      </rPr>
      <t>are employers who manage a business entity and employ one or more employees, as well as persons who work on their own account and do not employ employees.</t>
    </r>
  </si>
  <si>
    <t>It does not matter whether people are employed full-time or part-time, or whether they have a permanent or fixed-term contract, but rather their engagement in research and development.</t>
  </si>
  <si>
    <r>
      <rPr>
        <b/>
        <sz val="10"/>
        <rFont val="Arial"/>
        <family val="2"/>
        <charset val="238"/>
      </rPr>
      <t>Researchers</t>
    </r>
    <r>
      <rPr>
        <sz val="10"/>
        <rFont val="Arial"/>
        <family val="2"/>
        <charset val="238"/>
      </rPr>
      <t xml:space="preserve"> are professionals engaged in the conception or creation of new knowledge. They conduct research and improve or develop concepts, theories, models, techniques instrumentation, software or operational methods. Show researchers in row 02. Include managerial staff (managers) here if they are involved in planning and directing the scientific and technical aspects of the researchers' work. Their position in the R&amp;D unit is usually equal to or higher than that of the persons directly employed as researchers.</t>
    </r>
  </si>
  <si>
    <r>
      <rPr>
        <b/>
        <sz val="10"/>
        <rFont val="Arial"/>
        <family val="2"/>
        <charset val="238"/>
      </rPr>
      <t>Expert associates</t>
    </r>
    <r>
      <rPr>
        <sz val="10"/>
        <rFont val="Arial"/>
        <family val="2"/>
        <charset val="238"/>
      </rPr>
      <t xml:space="preserve"> are persons with higher education employed to perform expert jobs (librarians, IT professionals, information specialists, etc.), who participate in the scientific and research and R&amp;D work, but are not the managers of R&amp;D projects. Show them in row 04.</t>
    </r>
  </si>
  <si>
    <r>
      <rPr>
        <b/>
        <sz val="10"/>
        <rFont val="Arial"/>
        <family val="2"/>
        <charset val="238"/>
      </rPr>
      <t xml:space="preserve">Persons engaged in research and development </t>
    </r>
    <r>
      <rPr>
        <sz val="10"/>
        <rFont val="Arial"/>
        <family val="2"/>
        <charset val="238"/>
      </rPr>
      <t>based on a contractual agreement or an author's contract are persons who are not employed in the reporting unit and who provide direct services that are an integral part of the research and development projects or activities of the reporting unit. These persons are fully integrated into the research and development projects of the reporting unit, but are not formally employed by it (they have to work on site together with other employees for a certain amount of time). The reporting unit is involved in the selection of individuals who will provide it with services related to the performance of research and development.</t>
    </r>
  </si>
  <si>
    <t>Persons who perform scientific or technical services provided by their employer to the reporting unit, self-employed experts working as R&amp;D consultants, as well as hired workers if they directly contribute to the research and development of the reporting unit, are to be included.</t>
  </si>
  <si>
    <t>Graduate university study, integrated undergraduate and graduate university study, specialist graduate professional study, postgraduate specialist study, Master of Science</t>
  </si>
  <si>
    <t>In Table 3, employees and those engaged in research and development activities are to be classified according to their educational attainment, expressed by the number of natural persons.</t>
  </si>
  <si>
    <t>The employees shown in Table 1 are to be classified in rows 01 to 06 (the data in columns 3 and 4 in Table 1 must be the same as the data in columns 3 and 4 in Table 3).</t>
  </si>
  <si>
    <t>Those engaged in research and development activities shown in Table 2 are to be classified in rows 07 to 12  (data in columns 3 and 4 in Table 2 must be the same as data in columns 3 and 4 in Table 3).</t>
  </si>
  <si>
    <t>In Table 4, employed and engaged in research and development activities are to be classified according to their educational attainment, expressed as full-time equivalent.</t>
  </si>
  <si>
    <t>The employees shown in Table 1 are to be classified in rows 01 to 06 (the data in columns 5 and 6 in Table 1 must be equal to the data in columns 3 and 4 in Table 4).</t>
  </si>
  <si>
    <t>Those engaged in research and development activities shown in Table 2 are to be classified in rows 07 to 12 (data in columns 5 and 6 in Table 2 must be equal to data in columns 3 and 4 in Table 4).</t>
  </si>
  <si>
    <t>Funds from the Ministry of Science, Education and Youth</t>
  </si>
  <si>
    <t>IMPORTANT: If you have entered the amount for the procurement of services related to R&amp;D in Table 7, please do not complete Table 11. Only expenses for R&amp;D that were completely performed by someone else for you and in which you did not actively participate are to be entered in this table.</t>
  </si>
  <si>
    <t xml:space="preserve">a) FULL NAME OF THE REPORTING UNIT </t>
  </si>
  <si>
    <t>Total number of employees engaged in R&amp;D</t>
  </si>
  <si>
    <t>3 persons working the whole year only half-time (3 x 0,5)</t>
  </si>
  <si>
    <t>2 persons working the whole year only 20% of the working time (2 x 0,2)</t>
  </si>
  <si>
    <t>2 persons employed for 8 months for only 25% of the working time (2 x 0,67 x 0,25)</t>
  </si>
  <si>
    <t>Please note that a person who is employed full-time and works full-time in R&amp;D activities corresponds to the one unit of full-time equivalent (FTE = 1).</t>
  </si>
  <si>
    <t xml:space="preserve">Persons engaged in R&amp;D on the basis of CA or AC </t>
  </si>
  <si>
    <t>Aged under 25</t>
  </si>
  <si>
    <t>Citizenship
(by the geographical location of the country)</t>
  </si>
  <si>
    <t>Total R&amp;D expenditure (02 + 08 + 13)</t>
  </si>
  <si>
    <t>R&amp;D expenditure</t>
  </si>
  <si>
    <t>214  Aviation, Rocket and Space Technology</t>
  </si>
  <si>
    <t>1 person employed full-time for one half of the year (1 x 0,5)</t>
  </si>
  <si>
    <t>FIELD OF SCIENCE:</t>
  </si>
  <si>
    <r>
      <t xml:space="preserve">Rows 19 ꟷ 21: </t>
    </r>
    <r>
      <rPr>
        <b/>
        <sz val="10"/>
        <rFont val="Arial"/>
        <family val="2"/>
        <charset val="238"/>
      </rPr>
      <t xml:space="preserve">EU project funds </t>
    </r>
    <r>
      <rPr>
        <sz val="10"/>
        <rFont val="Arial"/>
        <family val="2"/>
        <charset val="238"/>
      </rPr>
      <t xml:space="preserve">are the funds received. </t>
    </r>
    <r>
      <rPr>
        <sz val="10"/>
        <rFont val="Arial"/>
        <family val="2"/>
      </rPr>
      <t>Depending on the source of project funding, enter the amount in appropriate category. In row 03, please enter the top-up to the full amount for EU projects or the part of the amount that the reporting unit added to the received project amount.</t>
    </r>
  </si>
  <si>
    <t>1. EMPLOYEES IN RESEARCH AND DEVELOPMENT (R&amp;D), EXPRESSED IN NUMBER OF NATURAL PERSONS AND FULL-TIME EQUIVALENT IN 2024 (TOTAL NUMBER OF PERSONS DURING THE YEAR)</t>
  </si>
  <si>
    <r>
      <rPr>
        <b/>
        <sz val="10"/>
        <rFont val="Arial"/>
        <family val="2"/>
      </rPr>
      <t xml:space="preserve">Expenditures for research and development activities (intramural expenditures) </t>
    </r>
    <r>
      <rPr>
        <sz val="10"/>
        <rFont val="Arial"/>
        <family val="2"/>
      </rPr>
      <t>are all current and investment expenditures for research and development carried out within a legal entity, regardless of the sources of funds.</t>
    </r>
  </si>
  <si>
    <t>Labour costs and employee benefits costs:</t>
  </si>
  <si>
    <r>
      <rPr>
        <b/>
        <sz val="10"/>
        <rFont val="Arial"/>
        <family val="2"/>
      </rPr>
      <t>Gross salaries and gross salary benefits (GS1)</t>
    </r>
    <r>
      <rPr>
        <sz val="10"/>
        <rFont val="Arial"/>
        <family val="2"/>
      </rPr>
      <t xml:space="preserve"> include gross salary (basic gross salary that includes pension contributions and salary supplements, payments based on personal business performance and additional payments based on company performance), salary compensation during annual leave, holiday pay, anniversary awards and payments in kind: payments in own products, accommodation costs for employees, car costs and other payments in kind.</t>
    </r>
  </si>
  <si>
    <t>Please show labour costs and employee benefits costs ONLY for time spent on research and development activities.</t>
  </si>
  <si>
    <r>
      <rPr>
        <b/>
        <sz val="10"/>
        <rFont val="Arial"/>
        <family val="2"/>
      </rPr>
      <t>Social contributions</t>
    </r>
    <r>
      <rPr>
        <sz val="10"/>
        <rFont val="Arial"/>
        <family val="2"/>
      </rPr>
      <t xml:space="preserve"> paid by the employer include indirect employer contributions for social security (contributions for health insurance - regular) and additional payments that are borne by the employer, and are intended for the social security of employees and direct contributions for social security (salary compensation during sick leave, salary compensation while waiting for work at home, salary compensation for permanent redundancy of employed persons during the notice period, severance pay for retirement and solidarity assistance).</t>
    </r>
  </si>
  <si>
    <t>Note: The amount of social contributions paid by the employer with gross salaries and gross salary benefits in row 03 gives the amount of gross 2.</t>
  </si>
  <si>
    <t>Labour costs and employee benefits costs must be related to the time spent on research and development, i.e. full-time equivalent (FTE). Do not show the total gross salaries and gross salary benfits for all employees in the R&amp;D activity, but their portion related to R&amp;D, depending on the time spent by these employees or individual categories of employees (researchers, technical and professional staff) on research and development.</t>
  </si>
  <si>
    <r>
      <rPr>
        <b/>
        <sz val="10"/>
        <rFont val="Arial"/>
        <family val="2"/>
        <charset val="238"/>
      </rPr>
      <t>Material costs:</t>
    </r>
    <r>
      <rPr>
        <sz val="10"/>
        <rFont val="Arial"/>
        <family val="2"/>
        <charset val="238"/>
      </rPr>
      <t xml:space="preserve"> non-capital procurement of materials, supplies and equipment. Examples are water, energy (including gas and electricity), books, magazines, reference materials; laboratory supplies (e.g. chemicals).</t>
    </r>
  </si>
  <si>
    <r>
      <t xml:space="preserve">Domestic entities (03 </t>
    </r>
    <r>
      <rPr>
        <sz val="9"/>
        <rFont val="Calibri"/>
        <family val="2"/>
      </rPr>
      <t>‒</t>
    </r>
    <r>
      <rPr>
        <sz val="9"/>
        <rFont val="Arial"/>
        <family val="2"/>
        <charset val="238"/>
      </rPr>
      <t xml:space="preserve"> 07)</t>
    </r>
  </si>
  <si>
    <t>Enterprises</t>
  </si>
  <si>
    <t>Funds from other unrelated enterprises in the Republic of Croatia</t>
  </si>
  <si>
    <t>Funds from enterprises within the same group</t>
  </si>
  <si>
    <t>Funds from other unrelated enterprises</t>
  </si>
  <si>
    <t>Funds from enterprises within the same group in the Republic of Croatia (funds from the parent company or branch)</t>
  </si>
  <si>
    <t>Payments based on contractual agreements and author's contracts</t>
  </si>
  <si>
    <t>Spent in 2024</t>
  </si>
  <si>
    <t>Planned for 2025</t>
  </si>
  <si>
    <t>7. EXPENDITURES FOR RESEARCH AND DEVELOPMENT ACTIVITIES IN 2024</t>
  </si>
  <si>
    <r>
      <t xml:space="preserve">Entities from abroad (09 </t>
    </r>
    <r>
      <rPr>
        <sz val="9"/>
        <rFont val="Calibri"/>
        <family val="2"/>
      </rPr>
      <t>‒</t>
    </r>
    <r>
      <rPr>
        <sz val="9"/>
        <rFont val="Arial"/>
        <family val="2"/>
        <charset val="238"/>
      </rPr>
      <t xml:space="preserve"> 14)</t>
    </r>
  </si>
  <si>
    <r>
      <rPr>
        <b/>
        <sz val="10"/>
        <rFont val="Arial"/>
        <family val="2"/>
        <charset val="238"/>
      </rPr>
      <t xml:space="preserve">Payments based on contractual agreement and author's contracts: </t>
    </r>
    <r>
      <rPr>
        <sz val="10"/>
        <rFont val="Arial"/>
        <family val="2"/>
        <charset val="238"/>
      </rPr>
      <t>costs of engaging persons who are not employed in the reporting unit and who provide direct services that are an integral part of R&amp;D projects or activities (on-site consultants and researchers from other institutions, research institutes, enterprises, etc. and self-employed persons).</t>
    </r>
  </si>
  <si>
    <t xml:space="preserve">ANNUAL REPORT ON RESEARCH AND DEVELOPMENT FOR ENTERPRISES AND CRAFTS IN 2024 </t>
  </si>
  <si>
    <r>
      <t>MB</t>
    </r>
    <r>
      <rPr>
        <sz val="9"/>
        <rFont val="Arial"/>
        <family val="2"/>
      </rPr>
      <t xml:space="preserve"> (registration number)</t>
    </r>
  </si>
  <si>
    <t xml:space="preserve">AVERAGE NUMBER OF EMPLOYEES IN THE REPORTING UNIT IN 2024: </t>
  </si>
  <si>
    <t>2. PERSONS ENGAGED IN RESEARCH AND DEVELOPMENT (R&amp;D) WORK ON THE BASIS OF A CONTRACTUAL AGREEMENT (CA) OR AN AUTHOR'S CONTRACT (AC), EXPRESSED BY THE NUMBER OF NATURAL PERSONS AND FULL-TIME EQUIVALENT IN 2024</t>
  </si>
  <si>
    <t>Employed in R&amp;D under a worker's contract (in 2024)</t>
  </si>
  <si>
    <t>Engaged on the basis of a contractual agreement or author's contract (in 2024)</t>
  </si>
  <si>
    <t>4. EMPLOYED AND ENGAGED IN RESEARCH AND DEVELOPMENT (R&amp;D) WORK ACCORDING TO EDUCATION, EXPRESSED BY FULL-TIME EQUIVALENT IN 2024</t>
  </si>
  <si>
    <t>Researchers who came to Croatia in 2024</t>
  </si>
  <si>
    <t>Researchers who went abroad in 2024</t>
  </si>
  <si>
    <t>Planned number of researchers for 2025</t>
  </si>
  <si>
    <t>8. SOURCES OF FUNDS SPENT FOR RESEARCH AND DEVELOPMENT ACTIVITIES IN 2024</t>
  </si>
  <si>
    <t>11. EXPENDITURE FOR PURCHASE OF RESEARCH AND DEVELOPMENT SERVICES IN 2024</t>
  </si>
  <si>
    <r>
      <t xml:space="preserve">Row 03: </t>
    </r>
    <r>
      <rPr>
        <b/>
        <sz val="10"/>
        <rFont val="Arial"/>
        <family val="2"/>
        <charset val="238"/>
      </rPr>
      <t xml:space="preserve">Co-financing of </t>
    </r>
    <r>
      <rPr>
        <b/>
        <u/>
        <sz val="10"/>
        <rFont val="Arial"/>
        <family val="2"/>
        <charset val="238"/>
      </rPr>
      <t>own</t>
    </r>
    <r>
      <rPr>
        <b/>
        <sz val="10"/>
        <rFont val="Arial"/>
        <family val="2"/>
        <charset val="238"/>
      </rPr>
      <t xml:space="preserve"> share in EU projects </t>
    </r>
    <r>
      <rPr>
        <sz val="10"/>
        <rFont val="Arial"/>
        <family val="2"/>
      </rPr>
      <t xml:space="preserve">includes the amount provided by the project applicant. The amount of co-financing depends on the programme and varies from 10% to 50%. Show EU project funds in the category </t>
    </r>
    <r>
      <rPr>
        <sz val="10"/>
        <rFont val="Arial"/>
        <family val="2"/>
        <charset val="238"/>
      </rPr>
      <t>Financial resources from abroad</t>
    </r>
    <r>
      <rPr>
        <sz val="10"/>
        <rFont val="Arial"/>
        <family val="2"/>
      </rPr>
      <t xml:space="preserve"> in the appropriate row according to the source of funding (rows 19 ꟷ 21).</t>
    </r>
  </si>
  <si>
    <t xml:space="preserve">The survey is conducted on the basis of the Offical Statistics Act (NN, Nos 25/20 and 155/23). </t>
  </si>
  <si>
    <t>10 000 Zagreb, Ilica 3
Website: https://dzs.gov.hr/en</t>
  </si>
  <si>
    <t>The Croatian Bureau of Statistics will use the data in accordance with the provisions of Regulation (EC) No 223/2009 on European statistics and the Official Statistics Act relating to the use, dissemination, confidentiality and protection of statistical data, and in accordance with the provisions of the General Data Protection Regulation (Regulation (EU) 2016/679).</t>
  </si>
  <si>
    <r>
      <t xml:space="preserve">Dear Sir or Madam!
The aim of the survey is to collect internationally comparable and reliable data on employees engaged in research and development, and research and development expenditure.                      
All legal entities and crafts that performed research and development activities in 2024 need to fill out the form.
</t>
    </r>
    <r>
      <rPr>
        <b/>
        <sz val="11"/>
        <rFont val="Arial"/>
        <family val="2"/>
      </rPr>
      <t xml:space="preserve">Please submit the completed form to the Bureau no later than 13 June 2025, at the email address </t>
    </r>
    <r>
      <rPr>
        <b/>
        <u/>
        <sz val="11"/>
        <rFont val="Arial"/>
        <family val="2"/>
      </rPr>
      <t>IR-dzs@dzs.hr</t>
    </r>
    <r>
      <rPr>
        <b/>
        <sz val="11"/>
        <rFont val="Arial"/>
        <family val="2"/>
      </rPr>
      <t xml:space="preserve">.
If you did not perform any research and development activity in 2024, please inform us at the email address provided.
</t>
    </r>
    <r>
      <rPr>
        <sz val="11"/>
        <rFont val="Arial"/>
        <family val="2"/>
      </rPr>
      <t xml:space="preserve">
If you need additional explanations, please feel free to contact the Croatian Bureau of Statistics at the email address
</t>
    </r>
    <r>
      <rPr>
        <u/>
        <sz val="11"/>
        <rFont val="Arial"/>
        <family val="2"/>
      </rPr>
      <t xml:space="preserve">IR-dzs@dzs.hr </t>
    </r>
    <r>
      <rPr>
        <sz val="11"/>
        <rFont val="Arial"/>
        <family val="2"/>
      </rPr>
      <t>or on phone numbers (01) 48 93 446, 48 93 481 and 48 93 497.
Thank you for your cooperation!</t>
    </r>
  </si>
  <si>
    <t>Employees engaged in R&amp;D activities full-time
(persons who worked in R&amp;D more than 90% of their working hours throughout the year)</t>
  </si>
  <si>
    <t>3. EMPLOYED AND ENGAGED IN RESEARCH AND DEVELOPMENT (R&amp;D) WORK ACCORDING TO EDUCATION, EXPRESSED BY THE NUMBER OF NATURAL PERSONS IN 2024</t>
  </si>
  <si>
    <t>5. EMPLOYED RESEARCHERS IN RESEARCH AND DEVELOPMENT (R&amp;D), WORKING FULL-TIME OR PART-TIME IN R&amp;D, BY AGE GROUPS AND SEX, EXPRESSED BY THE NUMBER OF NATURAL PERSONS IN 2024</t>
  </si>
  <si>
    <r>
      <t xml:space="preserve">In Table 5, classify only </t>
    </r>
    <r>
      <rPr>
        <b/>
        <sz val="10"/>
        <rFont val="Arial"/>
        <family val="2"/>
      </rPr>
      <t>researchers</t>
    </r>
    <r>
      <rPr>
        <sz val="10"/>
        <rFont val="Arial"/>
        <family val="2"/>
      </rPr>
      <t xml:space="preserve"> who worked in the field of R&amp;D full-time or less than full-time by age group.</t>
    </r>
  </si>
  <si>
    <t>6. EMPLOYED RESEARCHERS WHO WORKED FULL-TIME OR PART-TIME IN THE FIELD OF R&amp;D BY CITIZENSHIP AND SEX, EXPRESSED BY THE NUMBER OF NATURAL PERSONS IN 2024</t>
  </si>
  <si>
    <r>
      <t xml:space="preserve">In the table, classify only employed </t>
    </r>
    <r>
      <rPr>
        <b/>
        <sz val="10"/>
        <rFont val="Arial"/>
        <family val="2"/>
      </rPr>
      <t>researchers</t>
    </r>
    <r>
      <rPr>
        <sz val="10"/>
        <rFont val="Arial"/>
        <family val="2"/>
      </rPr>
      <t xml:space="preserve"> by citizenship (geographical location of the country).</t>
    </r>
  </si>
  <si>
    <t>Computer software</t>
  </si>
  <si>
    <t>In the table, show all the financial resources you spent on research and development activities in 2024 and those planned for 2025. Show the amounts in euro, e.g., enter EUR 583 746.00 as 583 746.</t>
  </si>
  <si>
    <r>
      <t>E.g., i</t>
    </r>
    <r>
      <rPr>
        <sz val="10"/>
        <rFont val="Arial"/>
        <family val="2"/>
      </rPr>
      <t>f a person worked on research and development activities half of their working time, their FTE is 0.5 and their annual salary is multiplied by this equivalent (annual salary x 0.5).</t>
    </r>
  </si>
  <si>
    <r>
      <t xml:space="preserve">Education costs </t>
    </r>
    <r>
      <rPr>
        <sz val="10"/>
        <rFont val="Arial"/>
        <family val="2"/>
        <charset val="238"/>
      </rPr>
      <t>include the costs of maintenance, repairs and depreciation of premises and equipment intended exclusively for education, expenditure on aids used for education, expenditure on courses, seminars, professional trips and payments for external instructors borne by the employer. These costs exclude salaries and remuneration of salaries and contributions for instructors employed by the company, investments in premises and equipment intended for education and training costs paid by employees.</t>
    </r>
  </si>
  <si>
    <r>
      <rPr>
        <b/>
        <sz val="10"/>
        <rFont val="Arial"/>
        <family val="2"/>
        <charset val="238"/>
      </rPr>
      <t>Other labour costs</t>
    </r>
    <r>
      <rPr>
        <sz val="10"/>
        <rFont val="Arial"/>
        <family val="2"/>
        <charset val="238"/>
      </rPr>
      <t xml:space="preserve"> include the costs of hiring new employees and costs for protective and work clothing.</t>
    </r>
  </si>
  <si>
    <r>
      <rPr>
        <b/>
        <sz val="10"/>
        <rFont val="Arial"/>
        <family val="2"/>
        <charset val="238"/>
      </rPr>
      <t xml:space="preserve">Procurement of R&amp;D-related services: </t>
    </r>
    <r>
      <rPr>
        <sz val="10"/>
        <rFont val="Arial"/>
        <family val="2"/>
        <charset val="238"/>
      </rPr>
      <t>costs of small prototypes or models made outside your reporting unit, licenses for the use of patents and other intellectual property rights, rental of capital goods and buildings for the purpose of carrying out R&amp;D in the reference year, membership fees for libraries and scientific societies, services for performing certain tasks to support the performance of R&amp;D in your reporting unit for which it does not have, e.g. knowledge, equipment, laboratory, etc.</t>
    </r>
  </si>
  <si>
    <r>
      <rPr>
        <b/>
        <sz val="10"/>
        <rFont val="Arial"/>
        <family val="2"/>
        <charset val="238"/>
      </rPr>
      <t>Other expenses:</t>
    </r>
    <r>
      <rPr>
        <sz val="10"/>
        <rFont val="Arial"/>
        <family val="2"/>
        <charset val="238"/>
      </rPr>
      <t xml:space="preserve"> indirect services (e.g. security services, warehousing, maintenance of buildings or equipment, computer services, printing, administration, insurance, postal and telecommunications services, costs for employees of central computer departments, human resources and financial services and libraries). Expenditures for indirect services should be divided proportionally and only the part that is for research and development (proportionate part) should be shown here.</t>
    </r>
  </si>
  <si>
    <t>In the table, present the financial resources spent on research and development activities by source, where applicable. Show the amounts in euro, e.g., enter EUR 583 746.00 as 583 746.</t>
  </si>
  <si>
    <r>
      <t xml:space="preserve">Row 12: </t>
    </r>
    <r>
      <rPr>
        <b/>
        <sz val="10"/>
        <rFont val="Arial"/>
        <family val="2"/>
        <charset val="238"/>
      </rPr>
      <t xml:space="preserve">Extra-budgetary users of the state budget </t>
    </r>
    <r>
      <rPr>
        <sz val="10"/>
        <rFont val="Arial"/>
        <family val="2"/>
        <charset val="238"/>
      </rPr>
      <t>are the Croatian Pension Insurance Institute, Croatian Health Insurance Institute, Croatian Employment Service, Hrvatske vode (Croatian Waters), Hrvatske ceste d.o.o. (Croatian Roads), Environmental Protection and Energy Efficiency Fund, Croatian Deposit Insurance Agency, Restructuring and Sale Center, HŽ Infrastruktura d.o.o., Hrvatske autoceste d.o.o., and HŽ Putnički prijevoz d.o.o.</t>
    </r>
  </si>
  <si>
    <t>9. CLASSIFICATION OF ALL FUNDS SPENT FROM 1 JANUARY TO 31 DECEMBER 2024 FOR COMPLETED AND INCOMPLETE RESEARCH AND DEVELOPMENT PROJECTS ACCORDING TO THE FIELDS OF SCIENCE, SOCIO-ECONOMIC OBJECTIVES AND INDUSTRIAL ORIENTATION OF R&amp;D</t>
  </si>
  <si>
    <t>Group of industry activities on which R&amp;D is oriented (NKD 2007)
(Please do not enter the NKD of the company/craft.)</t>
  </si>
  <si>
    <t>In the table, show all completed and incomplete research and development work and the associated expenses for R&amp;D activities. Show the amounts in euro, e.g., enter EUR 583 746.00 as 583 746.</t>
  </si>
  <si>
    <r>
      <t xml:space="preserve">From the drop-down menu in column 3, </t>
    </r>
    <r>
      <rPr>
        <b/>
        <sz val="10"/>
        <rFont val="Arial"/>
        <family val="2"/>
      </rPr>
      <t>Group of industry activities on which R&amp;D is oriented</t>
    </r>
    <r>
      <rPr>
        <sz val="10"/>
        <rFont val="Arial"/>
        <family val="2"/>
      </rPr>
      <t xml:space="preserve"> (NKD 2007), select the NKD classification activity group in which the expected result of the R&amp;D project will most likely be used. The code book of specially formed groups of activities is attached to this form and is based on the National Classification of Activities NKD 2007; NN, No. 58/07 and 72/07). The name says "specially formed" because some sections, groups or classes are grouped together. The code book of specially formed activity groups consists of three columns. The first column contains the numerical code of each specially formed activity group, the second contains a textual description, and the third column contains the codes of the NKD sections, groups and classes that are combined here.</t>
    </r>
  </si>
  <si>
    <t>E.g., the company's activity is 62.01 Computer programming and the expected result of the research and development will be software to be applied in the automotive industry. Therefore, the company will not enter activity group 53 Computer programming, consultancy and related activities in column 3, but activity group 31 Manufacture of motor vehicles, trailers and semi-trailers.</t>
  </si>
  <si>
    <t>Enterprises may have multiple product lines or serve clients belonging to a wide range of industries. If so, please show each NKD group of industry activities in a separate row.</t>
  </si>
  <si>
    <t>If you are conducting R&amp;D for your own needs, the industry activity group to which the R&amp;D is directed will be the same as your main activity (or secondary activity, if applicable). If the results of a company's R&amp;D work are used by one or more companies belonging to one or more different activities, the users of the R&amp;D work should be identified by their NKD code.</t>
  </si>
  <si>
    <r>
      <t xml:space="preserve">From the drop-down menu in column 4, select the field of science of the research project from the </t>
    </r>
    <r>
      <rPr>
        <b/>
        <sz val="10"/>
        <rFont val="Arial"/>
        <family val="2"/>
      </rPr>
      <t>FOS classification</t>
    </r>
    <r>
      <rPr>
        <sz val="10"/>
        <rFont val="Arial"/>
        <family val="2"/>
      </rPr>
      <t>.</t>
    </r>
  </si>
  <si>
    <r>
      <t xml:space="preserve">From the drop-down menu in column 5, select the socio-economic objective from the </t>
    </r>
    <r>
      <rPr>
        <b/>
        <sz val="10"/>
        <rFont val="Arial"/>
        <family val="2"/>
      </rPr>
      <t>NABS classification</t>
    </r>
    <r>
      <rPr>
        <sz val="10"/>
        <rFont val="Arial"/>
        <family val="2"/>
      </rPr>
      <t xml:space="preserve"> that best fits the research project.</t>
    </r>
  </si>
  <si>
    <t>Display data in euro, e.g., enter EUR 583 746.00 as 583 746.</t>
  </si>
  <si>
    <t>Employees engaged in R&amp;D less than full-time 
(persons who worked in R&amp;D for more than 10% and less than 90% of their working time)</t>
  </si>
  <si>
    <t>Total number of 
researchers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</si>
</sst>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
    <numFmt numFmtId="167" formatCode="00000000000"/>
    <numFmt numFmtId="168" formatCode="00000000"/>
    <numFmt numFmtId="169" formatCode="#,##0.0"/>
  </numFmts>
  <fonts count="27" x14ac:knownFonts="1">
    <font>
      <sz val="10"/>
      <name val="Arial"/>
      <charset val="238"/>
    </font>
    <font>
      <sz val="11"/>
      <color theme="1"/>
      <name val="Calibri"/>
      <family val="2"/>
      <charset val="238"/>
      <scheme val="minor"/>
    </font>
    <font>
      <sz val="11"/>
      <color theme="1"/>
      <name val="Calibri"/>
      <family val="2"/>
      <charset val="238"/>
      <scheme val="minor"/>
    </font>
    <font>
      <b/>
      <sz val="9"/>
      <name val="Arial"/>
      <family val="2"/>
      <charset val="238"/>
    </font>
    <font>
      <sz val="9"/>
      <name val="Arial"/>
      <family val="2"/>
      <charset val="238"/>
    </font>
    <font>
      <sz val="10"/>
      <name val="Arial"/>
      <family val="2"/>
      <charset val="238"/>
    </font>
    <font>
      <b/>
      <sz val="9"/>
      <name val="Arial Narrow"/>
      <family val="2"/>
      <charset val="238"/>
    </font>
    <font>
      <b/>
      <sz val="10"/>
      <name val="Arial"/>
      <family val="2"/>
      <charset val="238"/>
    </font>
    <font>
      <b/>
      <sz val="11"/>
      <name val="Arial"/>
      <family val="2"/>
      <charset val="238"/>
    </font>
    <font>
      <u/>
      <sz val="10"/>
      <name val="Arial"/>
      <family val="2"/>
      <charset val="238"/>
    </font>
    <font>
      <sz val="8"/>
      <name val="Arial Narrow"/>
      <family val="2"/>
      <charset val="238"/>
    </font>
    <font>
      <sz val="11"/>
      <name val="Arial"/>
      <family val="2"/>
    </font>
    <font>
      <sz val="9"/>
      <name val="Calibri"/>
      <family val="2"/>
    </font>
    <font>
      <b/>
      <sz val="10"/>
      <name val="Arial"/>
      <family val="2"/>
    </font>
    <font>
      <b/>
      <sz val="9"/>
      <name val="Calibri"/>
      <family val="2"/>
    </font>
    <font>
      <sz val="10"/>
      <name val="Arial"/>
      <family val="2"/>
    </font>
    <font>
      <b/>
      <sz val="11"/>
      <name val="Arial"/>
      <family val="2"/>
    </font>
    <font>
      <b/>
      <sz val="14"/>
      <name val="Arial"/>
      <family val="2"/>
    </font>
    <font>
      <b/>
      <sz val="16"/>
      <name val="Arial"/>
      <family val="2"/>
    </font>
    <font>
      <b/>
      <sz val="12"/>
      <name val="Arial"/>
      <family val="2"/>
    </font>
    <font>
      <sz val="9"/>
      <name val="Arial"/>
      <family val="2"/>
    </font>
    <font>
      <sz val="8"/>
      <name val="Arial"/>
      <family val="2"/>
    </font>
    <font>
      <u/>
      <sz val="9"/>
      <name val="Arial"/>
      <family val="2"/>
      <charset val="238"/>
    </font>
    <font>
      <b/>
      <u/>
      <sz val="11"/>
      <name val="Arial"/>
      <family val="2"/>
    </font>
    <font>
      <u/>
      <sz val="11"/>
      <name val="Arial"/>
      <family val="2"/>
    </font>
    <font>
      <b/>
      <sz val="9"/>
      <name val="Arial"/>
      <family val="2"/>
    </font>
    <font>
      <b/>
      <u/>
      <sz val="10"/>
      <name val="Arial"/>
      <family val="2"/>
      <charset val="23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tint="-0.3499862666707357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diagonal/>
    </border>
  </borders>
  <cellStyleXfs count="7">
    <xf numFmtId="0" fontId="0" fillId="0" borderId="0"/>
    <xf numFmtId="0" fontId="5" fillId="0" borderId="0"/>
    <xf numFmtId="0" fontId="2" fillId="0" borderId="0"/>
    <xf numFmtId="0" fontId="15" fillId="0" borderId="0"/>
    <xf numFmtId="0" fontId="15" fillId="0" borderId="0"/>
    <xf numFmtId="0" fontId="1" fillId="0" borderId="0"/>
    <xf numFmtId="0" fontId="15" fillId="0" borderId="0"/>
  </cellStyleXfs>
  <cellXfs count="413">
    <xf numFmtId="0" fontId="0" fillId="0" borderId="0" xfId="0"/>
    <xf numFmtId="0" fontId="5" fillId="0" borderId="0" xfId="0" applyFont="1"/>
    <xf numFmtId="0" fontId="6" fillId="0" borderId="0" xfId="0" applyFont="1" applyAlignment="1">
      <alignment horizontal="left" indent="2"/>
    </xf>
    <xf numFmtId="3" fontId="4" fillId="0" borderId="0" xfId="0" applyNumberFormat="1" applyFont="1" applyAlignment="1">
      <alignment horizontal="right" vertical="center" wrapText="1" indent="1"/>
    </xf>
    <xf numFmtId="0" fontId="3" fillId="0" borderId="0" xfId="0" applyFont="1" applyAlignment="1">
      <alignment horizontal="justify" vertical="center"/>
    </xf>
    <xf numFmtId="0" fontId="3" fillId="0" borderId="4" xfId="0" applyFont="1" applyBorder="1" applyAlignment="1">
      <alignment horizontal="center" wrapText="1"/>
    </xf>
    <xf numFmtId="3" fontId="3" fillId="3" borderId="4" xfId="0" applyNumberFormat="1" applyFont="1" applyFill="1" applyBorder="1" applyAlignment="1">
      <alignment horizontal="right" vertical="center" wrapText="1" indent="1"/>
    </xf>
    <xf numFmtId="0" fontId="3" fillId="0" borderId="6" xfId="0" applyFont="1" applyBorder="1" applyAlignment="1">
      <alignment horizontal="center"/>
    </xf>
    <xf numFmtId="49" fontId="7" fillId="3" borderId="0" xfId="0" applyNumberFormat="1" applyFont="1" applyFill="1"/>
    <xf numFmtId="0" fontId="4" fillId="0" borderId="19" xfId="0" applyFont="1" applyBorder="1" applyAlignment="1">
      <alignment horizontal="right" vertical="center" wrapText="1"/>
    </xf>
    <xf numFmtId="3" fontId="4" fillId="5" borderId="4" xfId="0" applyNumberFormat="1" applyFont="1" applyFill="1" applyBorder="1" applyAlignment="1">
      <alignment horizontal="right" vertical="center" wrapText="1" indent="1"/>
    </xf>
    <xf numFmtId="0" fontId="0" fillId="6" borderId="0" xfId="0" applyFill="1"/>
    <xf numFmtId="0" fontId="5" fillId="6" borderId="0" xfId="0" applyFont="1" applyFill="1"/>
    <xf numFmtId="3" fontId="4" fillId="4" borderId="4" xfId="0" applyNumberFormat="1" applyFont="1" applyFill="1" applyBorder="1" applyAlignment="1" applyProtection="1">
      <alignment horizontal="right" vertical="center" wrapText="1" indent="1"/>
      <protection locked="0"/>
    </xf>
    <xf numFmtId="3" fontId="4" fillId="4" borderId="5" xfId="0" applyNumberFormat="1" applyFont="1" applyFill="1" applyBorder="1" applyAlignment="1" applyProtection="1">
      <alignment horizontal="right" vertical="center" wrapText="1" indent="1"/>
      <protection locked="0"/>
    </xf>
    <xf numFmtId="3" fontId="4" fillId="4" borderId="16" xfId="0" applyNumberFormat="1" applyFont="1" applyFill="1" applyBorder="1" applyAlignment="1" applyProtection="1">
      <alignment horizontal="right" vertical="center" wrapText="1" indent="1"/>
      <protection locked="0"/>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xf numFmtId="3" fontId="3" fillId="3" borderId="1" xfId="0" applyNumberFormat="1" applyFont="1" applyFill="1" applyBorder="1" applyAlignment="1">
      <alignment horizontal="right" vertical="center" wrapText="1" indent="1"/>
    </xf>
    <xf numFmtId="0" fontId="5" fillId="0" borderId="0" xfId="0" applyFont="1" applyAlignment="1">
      <alignment vertical="top"/>
    </xf>
    <xf numFmtId="49" fontId="7" fillId="3" borderId="0" xfId="0" applyNumberFormat="1" applyFont="1" applyFill="1" applyAlignment="1">
      <alignment vertical="top"/>
    </xf>
    <xf numFmtId="0" fontId="4" fillId="5" borderId="1" xfId="0" applyFont="1" applyFill="1" applyBorder="1" applyAlignment="1">
      <alignment horizontal="left" vertical="center" wrapText="1"/>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0" fontId="3" fillId="0" borderId="6" xfId="0" applyFont="1" applyBorder="1" applyAlignment="1">
      <alignment horizontal="center" vertical="center"/>
    </xf>
    <xf numFmtId="164" fontId="3" fillId="0" borderId="6" xfId="0" applyNumberFormat="1" applyFont="1" applyBorder="1" applyAlignment="1">
      <alignment horizontal="center" vertical="center"/>
    </xf>
    <xf numFmtId="164" fontId="3" fillId="0" borderId="7" xfId="0" applyNumberFormat="1"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vertical="center"/>
    </xf>
    <xf numFmtId="0" fontId="4" fillId="0" borderId="1" xfId="0" applyFont="1" applyBorder="1" applyAlignment="1">
      <alignment horizontal="left" vertical="center" indent="1"/>
    </xf>
    <xf numFmtId="0" fontId="4" fillId="0" borderId="1" xfId="0" applyFont="1" applyBorder="1" applyAlignment="1">
      <alignment horizontal="left" vertical="center"/>
    </xf>
    <xf numFmtId="0" fontId="0" fillId="6" borderId="0" xfId="0" applyFill="1" applyAlignment="1">
      <alignment wrapText="1"/>
    </xf>
    <xf numFmtId="0" fontId="0" fillId="6" borderId="0" xfId="0" applyFill="1" applyAlignment="1">
      <alignment horizontal="left" vertical="top" wrapText="1"/>
    </xf>
    <xf numFmtId="0" fontId="15" fillId="6" borderId="0" xfId="0" applyFont="1" applyFill="1" applyAlignment="1">
      <alignment horizontal="left" vertical="top"/>
    </xf>
    <xf numFmtId="0" fontId="11" fillId="0" borderId="0" xfId="5" applyFont="1" applyAlignment="1">
      <alignment vertical="top"/>
    </xf>
    <xf numFmtId="0" fontId="11" fillId="0" borderId="0" xfId="5" applyFont="1" applyAlignment="1">
      <alignment horizontal="right" vertical="top" indent="1"/>
    </xf>
    <xf numFmtId="0" fontId="17" fillId="0" borderId="0" xfId="5" applyFont="1" applyAlignment="1">
      <alignment horizontal="center" vertical="top"/>
    </xf>
    <xf numFmtId="0" fontId="11" fillId="0" borderId="0" xfId="5" applyFont="1" applyAlignment="1">
      <alignment horizontal="left" vertical="top"/>
    </xf>
    <xf numFmtId="164" fontId="17" fillId="0" borderId="0" xfId="5" applyNumberFormat="1" applyFont="1" applyAlignment="1">
      <alignment horizontal="left" vertical="center"/>
    </xf>
    <xf numFmtId="0" fontId="16" fillId="0" borderId="0" xfId="5" applyFont="1" applyAlignment="1">
      <alignment horizontal="left" vertical="top"/>
    </xf>
    <xf numFmtId="0" fontId="11" fillId="0" borderId="0" xfId="5" quotePrefix="1" applyFont="1" applyAlignment="1">
      <alignment horizontal="left" vertical="center" indent="1"/>
    </xf>
    <xf numFmtId="0" fontId="11" fillId="0" borderId="0" xfId="5" applyFont="1" applyAlignment="1">
      <alignment vertical="center"/>
    </xf>
    <xf numFmtId="49" fontId="13" fillId="4" borderId="15" xfId="5" applyNumberFormat="1" applyFont="1" applyFill="1" applyBorder="1" applyAlignment="1" applyProtection="1">
      <alignment horizontal="center" vertical="center"/>
      <protection locked="0"/>
    </xf>
    <xf numFmtId="0" fontId="15" fillId="0" borderId="0" xfId="5" applyFont="1" applyAlignment="1">
      <alignment horizontal="center" vertical="top"/>
    </xf>
    <xf numFmtId="0" fontId="11" fillId="0" borderId="0" xfId="5" applyFont="1" applyAlignment="1">
      <alignment horizontal="left" vertical="center" indent="1"/>
    </xf>
    <xf numFmtId="0" fontId="11" fillId="0" borderId="0" xfId="5" applyFont="1" applyAlignment="1">
      <alignment horizontal="left" vertical="top" indent="1"/>
    </xf>
    <xf numFmtId="0" fontId="11" fillId="0" borderId="0" xfId="5" applyFont="1" applyAlignment="1">
      <alignment horizontal="center" vertical="top"/>
    </xf>
    <xf numFmtId="0" fontId="11" fillId="0" borderId="0" xfId="5" applyFont="1" applyAlignment="1">
      <alignment horizontal="left" vertical="top" indent="5"/>
    </xf>
    <xf numFmtId="0" fontId="11" fillId="0" borderId="0" xfId="5" applyFont="1" applyAlignment="1">
      <alignment horizontal="left" vertical="center"/>
    </xf>
    <xf numFmtId="0" fontId="11" fillId="0" borderId="0" xfId="5" applyFont="1" applyAlignment="1">
      <alignment vertical="top" wrapText="1"/>
    </xf>
    <xf numFmtId="0" fontId="20" fillId="0" borderId="0" xfId="5" applyFont="1" applyAlignment="1">
      <alignment vertical="top"/>
    </xf>
    <xf numFmtId="0" fontId="4" fillId="0" borderId="1" xfId="0" applyFont="1" applyBorder="1" applyAlignment="1">
      <alignment horizontal="left" vertical="center" wrapText="1" indent="3"/>
    </xf>
    <xf numFmtId="3" fontId="4" fillId="4" borderId="1" xfId="0" applyNumberFormat="1" applyFont="1" applyFill="1" applyBorder="1" applyAlignment="1" applyProtection="1">
      <alignment horizontal="right" vertical="center" wrapText="1" indent="1"/>
      <protection locked="0"/>
    </xf>
    <xf numFmtId="3" fontId="4" fillId="4" borderId="3" xfId="0" applyNumberFormat="1" applyFont="1" applyFill="1" applyBorder="1" applyAlignment="1" applyProtection="1">
      <alignment horizontal="right" vertical="center" wrapText="1" indent="1"/>
      <protection locked="0"/>
    </xf>
    <xf numFmtId="3" fontId="4" fillId="4" borderId="4" xfId="0" applyNumberFormat="1" applyFont="1" applyFill="1" applyBorder="1" applyAlignment="1" applyProtection="1">
      <alignment horizontal="right" vertical="center" indent="1"/>
      <protection locked="0"/>
    </xf>
    <xf numFmtId="3" fontId="4" fillId="4" borderId="5" xfId="0" applyNumberFormat="1" applyFont="1" applyFill="1" applyBorder="1" applyAlignment="1" applyProtection="1">
      <alignment horizontal="right" vertical="center" indent="1"/>
      <protection locked="0"/>
    </xf>
    <xf numFmtId="0" fontId="4" fillId="0" borderId="1" xfId="0" applyFont="1" applyBorder="1" applyAlignment="1">
      <alignment horizontal="left" vertical="center" indent="3"/>
    </xf>
    <xf numFmtId="169" fontId="3" fillId="3" borderId="1" xfId="0" applyNumberFormat="1" applyFont="1" applyFill="1" applyBorder="1" applyAlignment="1">
      <alignment horizontal="right" vertical="center" wrapText="1" indent="1"/>
    </xf>
    <xf numFmtId="3" fontId="3" fillId="3" borderId="4" xfId="0" applyNumberFormat="1" applyFont="1" applyFill="1" applyBorder="1" applyAlignment="1">
      <alignment horizontal="right" vertical="center" indent="1"/>
    </xf>
    <xf numFmtId="0" fontId="4" fillId="0" borderId="3" xfId="0" applyFont="1" applyBorder="1" applyAlignment="1">
      <alignment horizontal="left" vertical="center" indent="3"/>
    </xf>
    <xf numFmtId="3" fontId="3" fillId="3" borderId="1" xfId="0" applyNumberFormat="1" applyFont="1" applyFill="1" applyBorder="1" applyAlignment="1">
      <alignment horizontal="right" vertical="center" indent="1"/>
    </xf>
    <xf numFmtId="169" fontId="3" fillId="3" borderId="1" xfId="0" applyNumberFormat="1" applyFont="1" applyFill="1" applyBorder="1" applyAlignment="1">
      <alignment horizontal="right" vertical="center" indent="1"/>
    </xf>
    <xf numFmtId="3" fontId="3" fillId="3" borderId="3" xfId="0" applyNumberFormat="1" applyFont="1" applyFill="1" applyBorder="1" applyAlignment="1">
      <alignment horizontal="right" vertical="center" indent="1"/>
    </xf>
    <xf numFmtId="169" fontId="3" fillId="3" borderId="3" xfId="0" applyNumberFormat="1" applyFont="1" applyFill="1" applyBorder="1" applyAlignment="1">
      <alignment horizontal="right" vertical="center" indent="1"/>
    </xf>
    <xf numFmtId="169" fontId="3" fillId="3" borderId="4" xfId="0" applyNumberFormat="1" applyFont="1" applyFill="1" applyBorder="1" applyAlignment="1">
      <alignment horizontal="right" vertical="center" indent="1"/>
    </xf>
    <xf numFmtId="169" fontId="3" fillId="3" borderId="4" xfId="0" applyNumberFormat="1" applyFont="1" applyFill="1" applyBorder="1" applyAlignment="1">
      <alignment horizontal="right" vertical="center" wrapText="1" indent="1"/>
    </xf>
    <xf numFmtId="3" fontId="4" fillId="4" borderId="1" xfId="0" applyNumberFormat="1" applyFont="1" applyFill="1" applyBorder="1" applyAlignment="1" applyProtection="1">
      <alignment horizontal="right" vertical="center" indent="1"/>
      <protection locked="0"/>
    </xf>
    <xf numFmtId="169" fontId="4" fillId="4" borderId="1" xfId="0" applyNumberFormat="1" applyFont="1" applyFill="1" applyBorder="1" applyAlignment="1" applyProtection="1">
      <alignment horizontal="right" vertical="center" indent="1"/>
      <protection locked="0"/>
    </xf>
    <xf numFmtId="169" fontId="4" fillId="4" borderId="4" xfId="0" applyNumberFormat="1" applyFont="1" applyFill="1" applyBorder="1" applyAlignment="1" applyProtection="1">
      <alignment horizontal="right" vertical="center" indent="1"/>
      <protection locked="0"/>
    </xf>
    <xf numFmtId="3" fontId="4" fillId="4" borderId="3" xfId="0" applyNumberFormat="1" applyFont="1" applyFill="1" applyBorder="1" applyAlignment="1" applyProtection="1">
      <alignment horizontal="right" vertical="center" indent="1"/>
      <protection locked="0"/>
    </xf>
    <xf numFmtId="169" fontId="4" fillId="4" borderId="3" xfId="0" applyNumberFormat="1" applyFont="1" applyFill="1" applyBorder="1" applyAlignment="1" applyProtection="1">
      <alignment horizontal="right" vertical="center" indent="1"/>
      <protection locked="0"/>
    </xf>
    <xf numFmtId="169" fontId="4" fillId="4" borderId="5" xfId="0" applyNumberFormat="1" applyFont="1" applyFill="1" applyBorder="1" applyAlignment="1" applyProtection="1">
      <alignment horizontal="right" vertical="center" indent="1"/>
      <protection locked="0"/>
    </xf>
    <xf numFmtId="169" fontId="4" fillId="4" borderId="1" xfId="0" applyNumberFormat="1" applyFont="1" applyFill="1" applyBorder="1" applyAlignment="1" applyProtection="1">
      <alignment horizontal="right" vertical="center" wrapText="1" indent="1"/>
      <protection locked="0"/>
    </xf>
    <xf numFmtId="169" fontId="4" fillId="4" borderId="4" xfId="0" applyNumberFormat="1" applyFont="1" applyFill="1" applyBorder="1" applyAlignment="1" applyProtection="1">
      <alignment horizontal="right" vertical="center" wrapText="1" indent="1"/>
      <protection locked="0"/>
    </xf>
    <xf numFmtId="169" fontId="4" fillId="4" borderId="3" xfId="0" applyNumberFormat="1" applyFont="1" applyFill="1" applyBorder="1" applyAlignment="1" applyProtection="1">
      <alignment horizontal="right" vertical="center" wrapText="1" indent="1"/>
      <protection locked="0"/>
    </xf>
    <xf numFmtId="169" fontId="4" fillId="4" borderId="5" xfId="0" applyNumberFormat="1" applyFont="1" applyFill="1" applyBorder="1" applyAlignment="1" applyProtection="1">
      <alignment horizontal="right" vertical="center" wrapText="1" indent="1"/>
      <protection locked="0"/>
    </xf>
    <xf numFmtId="3" fontId="20" fillId="4" borderId="1" xfId="0" applyNumberFormat="1" applyFont="1" applyFill="1" applyBorder="1" applyAlignment="1" applyProtection="1">
      <alignment horizontal="right" vertical="center" wrapText="1" indent="1"/>
      <protection locked="0"/>
    </xf>
    <xf numFmtId="0" fontId="20" fillId="0" borderId="1" xfId="0" applyFont="1" applyBorder="1" applyAlignment="1">
      <alignment horizontal="left" vertical="center" wrapText="1" indent="1"/>
    </xf>
    <xf numFmtId="0" fontId="20" fillId="0" borderId="0" xfId="0" applyFont="1" applyAlignment="1">
      <alignment vertical="center"/>
    </xf>
    <xf numFmtId="0" fontId="20" fillId="0" borderId="0" xfId="1" applyFont="1" applyAlignment="1">
      <alignment vertical="center"/>
    </xf>
    <xf numFmtId="0" fontId="20" fillId="0" borderId="0" xfId="0" applyFont="1"/>
    <xf numFmtId="0" fontId="20" fillId="0" borderId="0" xfId="1" applyFont="1" applyAlignment="1">
      <alignment vertical="top"/>
    </xf>
    <xf numFmtId="0" fontId="20" fillId="0" borderId="0" xfId="0" applyFont="1" applyAlignment="1">
      <alignment vertical="top" wrapText="1"/>
    </xf>
    <xf numFmtId="0" fontId="15" fillId="0" borderId="0" xfId="5" applyFont="1" applyAlignment="1">
      <alignment vertical="top"/>
    </xf>
    <xf numFmtId="0" fontId="5" fillId="6" borderId="0" xfId="0" applyFont="1" applyFill="1" applyAlignment="1">
      <alignment vertical="center"/>
    </xf>
    <xf numFmtId="0" fontId="5" fillId="6" borderId="0" xfId="0" applyFont="1" applyFill="1" applyAlignment="1">
      <alignment horizontal="justify" vertical="center" wrapText="1"/>
    </xf>
    <xf numFmtId="0" fontId="5" fillId="6" borderId="15" xfId="0" applyFont="1" applyFill="1" applyBorder="1" applyAlignment="1">
      <alignment vertical="center"/>
    </xf>
    <xf numFmtId="0" fontId="5" fillId="6" borderId="0" xfId="0" applyFont="1" applyFill="1" applyAlignment="1">
      <alignment horizontal="right" vertical="center"/>
    </xf>
    <xf numFmtId="0" fontId="4" fillId="0" borderId="1" xfId="6" applyFont="1" applyBorder="1" applyAlignment="1">
      <alignment horizontal="left" vertical="center" indent="3"/>
    </xf>
    <xf numFmtId="3" fontId="4" fillId="4" borderId="4" xfId="6" applyNumberFormat="1" applyFont="1" applyFill="1" applyBorder="1" applyAlignment="1" applyProtection="1">
      <alignment horizontal="right" vertical="center" wrapText="1" indent="1"/>
      <protection locked="0"/>
    </xf>
    <xf numFmtId="3" fontId="4" fillId="4" borderId="5" xfId="6" applyNumberFormat="1" applyFont="1" applyFill="1" applyBorder="1" applyAlignment="1" applyProtection="1">
      <alignment horizontal="right" vertical="center" wrapText="1" indent="1"/>
      <protection locked="0"/>
    </xf>
    <xf numFmtId="3" fontId="3" fillId="3" borderId="4" xfId="6" applyNumberFormat="1" applyFont="1" applyFill="1" applyBorder="1" applyAlignment="1">
      <alignment horizontal="right" vertical="center" wrapText="1" indent="1"/>
    </xf>
    <xf numFmtId="3" fontId="3" fillId="8" borderId="4" xfId="6" applyNumberFormat="1" applyFont="1" applyFill="1" applyBorder="1" applyAlignment="1">
      <alignment horizontal="right" vertical="center" wrapText="1" indent="1"/>
    </xf>
    <xf numFmtId="0" fontId="5" fillId="6" borderId="0" xfId="0" applyFont="1" applyFill="1" applyAlignment="1">
      <alignment horizontal="left" vertical="center" indent="1"/>
    </xf>
    <xf numFmtId="0" fontId="5" fillId="0" borderId="0" xfId="0" applyFont="1" applyAlignment="1">
      <alignment vertical="center"/>
    </xf>
    <xf numFmtId="3" fontId="20" fillId="0" borderId="0" xfId="4" applyNumberFormat="1" applyFont="1" applyAlignment="1">
      <alignment horizontal="left" vertical="top"/>
    </xf>
    <xf numFmtId="0" fontId="20" fillId="0" borderId="0" xfId="4" applyFont="1" applyAlignment="1">
      <alignment vertical="top"/>
    </xf>
    <xf numFmtId="0" fontId="20" fillId="0" borderId="0" xfId="5" applyFont="1" applyAlignment="1">
      <alignment vertical="center"/>
    </xf>
    <xf numFmtId="0" fontId="11" fillId="0" borderId="0" xfId="5" applyFont="1" applyAlignment="1">
      <alignment horizontal="center" vertical="center"/>
    </xf>
    <xf numFmtId="0" fontId="5" fillId="6" borderId="0" xfId="0" applyFont="1" applyFill="1" applyAlignment="1">
      <alignment horizontal="left" vertical="top" wrapText="1"/>
    </xf>
    <xf numFmtId="0" fontId="4" fillId="0" borderId="20" xfId="0" applyFont="1" applyBorder="1" applyAlignment="1">
      <alignment horizontal="center" vertical="center" wrapText="1"/>
    </xf>
    <xf numFmtId="0" fontId="19" fillId="0" borderId="0" xfId="5" applyFont="1" applyAlignment="1">
      <alignment horizontal="center" vertical="top"/>
    </xf>
    <xf numFmtId="0" fontId="11" fillId="0" borderId="0" xfId="5" applyFont="1" applyAlignment="1">
      <alignment horizontal="right" vertical="center"/>
    </xf>
    <xf numFmtId="0" fontId="15" fillId="0" borderId="0" xfId="0" applyFont="1"/>
    <xf numFmtId="0" fontId="8" fillId="0" borderId="0" xfId="0" applyFont="1"/>
    <xf numFmtId="0" fontId="17" fillId="0" borderId="15" xfId="5" applyFont="1" applyBorder="1" applyAlignment="1">
      <alignment horizontal="center" vertical="top"/>
    </xf>
    <xf numFmtId="0" fontId="15" fillId="0" borderId="0" xfId="5" applyFont="1" applyAlignment="1">
      <alignment horizontal="left" indent="3"/>
    </xf>
    <xf numFmtId="3" fontId="15" fillId="4" borderId="15" xfId="4" applyNumberFormat="1" applyFill="1" applyBorder="1" applyAlignment="1" applyProtection="1">
      <alignment horizontal="right" indent="1"/>
      <protection locked="0"/>
    </xf>
    <xf numFmtId="164" fontId="25" fillId="0" borderId="9" xfId="0" applyNumberFormat="1" applyFont="1" applyBorder="1" applyAlignment="1">
      <alignment horizontal="center" vertical="center" wrapText="1"/>
    </xf>
    <xf numFmtId="0" fontId="25" fillId="0" borderId="2" xfId="0" applyFont="1" applyBorder="1" applyAlignment="1">
      <alignment vertical="center"/>
    </xf>
    <xf numFmtId="3" fontId="25" fillId="3" borderId="2" xfId="0" applyNumberFormat="1" applyFont="1" applyFill="1" applyBorder="1" applyAlignment="1">
      <alignment horizontal="right" vertical="center" wrapText="1" indent="1"/>
    </xf>
    <xf numFmtId="3" fontId="25" fillId="3" borderId="17" xfId="0" applyNumberFormat="1" applyFont="1" applyFill="1" applyBorder="1" applyAlignment="1">
      <alignment horizontal="right" vertical="center" wrapText="1" indent="1"/>
    </xf>
    <xf numFmtId="164" fontId="25" fillId="0" borderId="6" xfId="0" applyNumberFormat="1" applyFont="1" applyBorder="1" applyAlignment="1">
      <alignment horizontal="center" vertical="center" wrapText="1"/>
    </xf>
    <xf numFmtId="3" fontId="25" fillId="3" borderId="1" xfId="0" applyNumberFormat="1" applyFont="1" applyFill="1" applyBorder="1" applyAlignment="1">
      <alignment horizontal="right" vertical="center" wrapText="1" indent="1"/>
    </xf>
    <xf numFmtId="0" fontId="25" fillId="2" borderId="1" xfId="0" applyFont="1" applyFill="1" applyBorder="1" applyAlignment="1">
      <alignment horizontal="right" vertical="center" wrapText="1" indent="1"/>
    </xf>
    <xf numFmtId="0" fontId="25" fillId="2" borderId="4" xfId="0" applyFont="1" applyFill="1" applyBorder="1" applyAlignment="1">
      <alignment horizontal="right" vertical="center" wrapText="1" indent="1"/>
    </xf>
    <xf numFmtId="0" fontId="20" fillId="0" borderId="1" xfId="0" applyFont="1" applyBorder="1" applyAlignment="1">
      <alignment horizontal="left" vertical="center" wrapText="1" indent="3"/>
    </xf>
    <xf numFmtId="3" fontId="20" fillId="4" borderId="4" xfId="0" applyNumberFormat="1" applyFont="1" applyFill="1" applyBorder="1" applyAlignment="1" applyProtection="1">
      <alignment horizontal="right" vertical="center" wrapText="1" indent="1"/>
      <protection locked="0"/>
    </xf>
    <xf numFmtId="164" fontId="25" fillId="0" borderId="10" xfId="0" applyNumberFormat="1" applyFont="1" applyBorder="1" applyAlignment="1">
      <alignment horizontal="center" vertical="center" wrapText="1"/>
    </xf>
    <xf numFmtId="0" fontId="20" fillId="0" borderId="8" xfId="0" applyFont="1" applyBorder="1" applyAlignment="1">
      <alignment horizontal="left" vertical="center" wrapText="1" indent="1"/>
    </xf>
    <xf numFmtId="3" fontId="25" fillId="3" borderId="8" xfId="0" applyNumberFormat="1" applyFont="1" applyFill="1" applyBorder="1" applyAlignment="1">
      <alignment horizontal="right" vertical="center" wrapText="1" indent="1"/>
    </xf>
    <xf numFmtId="3" fontId="20" fillId="4" borderId="8" xfId="0" applyNumberFormat="1" applyFont="1" applyFill="1" applyBorder="1" applyAlignment="1" applyProtection="1">
      <alignment horizontal="right" vertical="center" wrapText="1" indent="1"/>
      <protection locked="0"/>
    </xf>
    <xf numFmtId="3" fontId="20" fillId="4" borderId="21" xfId="0" applyNumberFormat="1" applyFont="1" applyFill="1" applyBorder="1" applyAlignment="1" applyProtection="1">
      <alignment horizontal="right" vertical="center" wrapText="1" indent="1"/>
      <protection locked="0"/>
    </xf>
    <xf numFmtId="169" fontId="25" fillId="3" borderId="2" xfId="0" applyNumberFormat="1" applyFont="1" applyFill="1" applyBorder="1" applyAlignment="1">
      <alignment horizontal="right" vertical="center" wrapText="1" indent="1"/>
    </xf>
    <xf numFmtId="169" fontId="25" fillId="3" borderId="17" xfId="0" applyNumberFormat="1" applyFont="1" applyFill="1" applyBorder="1" applyAlignment="1">
      <alignment horizontal="right" vertical="center" wrapText="1" indent="1"/>
    </xf>
    <xf numFmtId="169" fontId="25" fillId="3" borderId="1" xfId="0" applyNumberFormat="1" applyFont="1" applyFill="1" applyBorder="1" applyAlignment="1">
      <alignment horizontal="right" vertical="center" wrapText="1" indent="1"/>
    </xf>
    <xf numFmtId="169" fontId="20" fillId="4" borderId="1" xfId="0" applyNumberFormat="1" applyFont="1" applyFill="1" applyBorder="1" applyAlignment="1" applyProtection="1">
      <alignment horizontal="right" vertical="center" wrapText="1" indent="1"/>
      <protection locked="0"/>
    </xf>
    <xf numFmtId="165" fontId="25" fillId="2" borderId="1" xfId="0" applyNumberFormat="1" applyFont="1" applyFill="1" applyBorder="1" applyAlignment="1">
      <alignment horizontal="right" vertical="center" wrapText="1" indent="1"/>
    </xf>
    <xf numFmtId="165" fontId="25" fillId="2" borderId="4" xfId="0" applyNumberFormat="1" applyFont="1" applyFill="1" applyBorder="1" applyAlignment="1">
      <alignment horizontal="right" vertical="center" wrapText="1" indent="1"/>
    </xf>
    <xf numFmtId="169" fontId="20" fillId="4" borderId="4" xfId="0" applyNumberFormat="1" applyFont="1" applyFill="1" applyBorder="1" applyAlignment="1" applyProtection="1">
      <alignment horizontal="right" vertical="center" wrapText="1" indent="1"/>
      <protection locked="0"/>
    </xf>
    <xf numFmtId="169" fontId="25" fillId="3" borderId="8" xfId="0" applyNumberFormat="1" applyFont="1" applyFill="1" applyBorder="1" applyAlignment="1">
      <alignment horizontal="right" vertical="center" wrapText="1" indent="1"/>
    </xf>
    <xf numFmtId="169" fontId="20" fillId="4" borderId="8" xfId="0" applyNumberFormat="1" applyFont="1" applyFill="1" applyBorder="1" applyAlignment="1" applyProtection="1">
      <alignment horizontal="right" vertical="center" wrapText="1" indent="1"/>
      <protection locked="0"/>
    </xf>
    <xf numFmtId="169" fontId="20" fillId="4" borderId="21" xfId="0" applyNumberFormat="1" applyFont="1" applyFill="1" applyBorder="1" applyAlignment="1" applyProtection="1">
      <alignment horizontal="right" vertical="center" wrapText="1" indent="1"/>
      <protection locked="0"/>
    </xf>
    <xf numFmtId="164" fontId="25" fillId="0" borderId="9" xfId="0" applyNumberFormat="1" applyFont="1" applyBorder="1" applyAlignment="1">
      <alignment horizontal="center" wrapText="1"/>
    </xf>
    <xf numFmtId="164" fontId="25" fillId="0" borderId="6" xfId="0" applyNumberFormat="1" applyFont="1" applyBorder="1" applyAlignment="1">
      <alignment horizontal="center" wrapText="1"/>
    </xf>
    <xf numFmtId="164" fontId="25" fillId="0" borderId="7" xfId="0" applyNumberFormat="1" applyFont="1" applyBorder="1" applyAlignment="1">
      <alignment horizontal="center" wrapText="1"/>
    </xf>
    <xf numFmtId="169" fontId="25" fillId="3" borderId="3" xfId="0" applyNumberFormat="1" applyFont="1" applyFill="1" applyBorder="1" applyAlignment="1">
      <alignment horizontal="right" vertical="center" wrapText="1" indent="1"/>
    </xf>
    <xf numFmtId="169" fontId="20" fillId="4" borderId="3" xfId="0" applyNumberFormat="1" applyFont="1" applyFill="1" applyBorder="1" applyAlignment="1" applyProtection="1">
      <alignment horizontal="right" vertical="center" wrapText="1" indent="1"/>
      <protection locked="0"/>
    </xf>
    <xf numFmtId="169" fontId="20" fillId="4" borderId="5" xfId="0" applyNumberFormat="1" applyFont="1" applyFill="1" applyBorder="1" applyAlignment="1" applyProtection="1">
      <alignment horizontal="right" vertical="center" wrapText="1" indent="1"/>
      <protection locked="0"/>
    </xf>
    <xf numFmtId="0" fontId="20" fillId="0" borderId="1" xfId="0" applyFont="1" applyBorder="1" applyAlignment="1">
      <alignment horizontal="center" vertical="center" wrapText="1"/>
    </xf>
    <xf numFmtId="0" fontId="25" fillId="0" borderId="14" xfId="0" applyFont="1" applyBorder="1" applyAlignment="1">
      <alignment horizontal="center" vertical="center"/>
    </xf>
    <xf numFmtId="0" fontId="25" fillId="0" borderId="11" xfId="0" applyFont="1" applyBorder="1" applyAlignment="1">
      <alignment horizontal="center"/>
    </xf>
    <xf numFmtId="0" fontId="25" fillId="0" borderId="1" xfId="0" applyFont="1" applyBorder="1" applyAlignment="1">
      <alignment horizontal="center" wrapText="1"/>
    </xf>
    <xf numFmtId="0" fontId="25" fillId="0" borderId="11" xfId="0" applyFont="1" applyBorder="1" applyAlignment="1">
      <alignment horizontal="center" wrapText="1"/>
    </xf>
    <xf numFmtId="0" fontId="25" fillId="0" borderId="4" xfId="0" applyFont="1" applyBorder="1" applyAlignment="1">
      <alignment horizontal="center" wrapText="1"/>
    </xf>
    <xf numFmtId="0" fontId="25" fillId="0" borderId="11" xfId="0" applyFont="1" applyBorder="1" applyAlignment="1">
      <alignment horizontal="left" vertical="center" wrapText="1"/>
    </xf>
    <xf numFmtId="3" fontId="20" fillId="4" borderId="12" xfId="0" applyNumberFormat="1" applyFont="1" applyFill="1" applyBorder="1" applyAlignment="1" applyProtection="1">
      <alignment horizontal="right" vertical="center" wrapText="1" indent="1"/>
      <protection locked="0"/>
    </xf>
    <xf numFmtId="3" fontId="20" fillId="4" borderId="3" xfId="0" applyNumberFormat="1" applyFont="1" applyFill="1" applyBorder="1" applyAlignment="1" applyProtection="1">
      <alignment horizontal="right" vertical="center" wrapText="1" indent="1"/>
      <protection locked="0"/>
    </xf>
    <xf numFmtId="3" fontId="20" fillId="4" borderId="5" xfId="0" applyNumberFormat="1" applyFont="1" applyFill="1" applyBorder="1" applyAlignment="1" applyProtection="1">
      <alignment horizontal="right" vertical="center" wrapText="1" indent="1"/>
      <protection locked="0"/>
    </xf>
    <xf numFmtId="0" fontId="20" fillId="0" borderId="11" xfId="0" applyFont="1" applyBorder="1" applyAlignment="1">
      <alignment horizontal="left" vertical="center" wrapText="1" indent="1"/>
    </xf>
    <xf numFmtId="0" fontId="25" fillId="0" borderId="0" xfId="0" applyFont="1" applyAlignment="1">
      <alignment horizontal="center" wrapText="1"/>
    </xf>
    <xf numFmtId="0" fontId="25" fillId="0" borderId="0" xfId="0" applyFont="1" applyAlignment="1">
      <alignment wrapText="1"/>
    </xf>
    <xf numFmtId="0" fontId="4" fillId="0" borderId="1" xfId="0" applyFont="1" applyBorder="1" applyAlignment="1">
      <alignment horizontal="center" vertical="center"/>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wrapText="1"/>
    </xf>
    <xf numFmtId="0" fontId="5" fillId="6" borderId="0" xfId="0" applyFont="1" applyFill="1" applyAlignment="1">
      <alignment horizontal="justify" vertical="center"/>
    </xf>
    <xf numFmtId="0" fontId="5" fillId="6" borderId="0" xfId="0" quotePrefix="1" applyFont="1" applyFill="1" applyAlignment="1">
      <alignment horizontal="justify" vertical="center"/>
    </xf>
    <xf numFmtId="0" fontId="5" fillId="6" borderId="0" xfId="0" quotePrefix="1" applyFont="1" applyFill="1" applyAlignment="1">
      <alignment horizontal="justify" vertical="center" wrapText="1"/>
    </xf>
    <xf numFmtId="0" fontId="7" fillId="6" borderId="0" xfId="0" applyFont="1" applyFill="1" applyAlignment="1">
      <alignment horizontal="justify" vertical="center" wrapText="1"/>
    </xf>
    <xf numFmtId="0" fontId="5" fillId="6" borderId="0" xfId="0" applyFont="1" applyFill="1" applyAlignment="1">
      <alignment horizontal="left" vertical="center" wrapText="1"/>
    </xf>
    <xf numFmtId="0" fontId="15" fillId="6" borderId="0" xfId="0" applyFont="1" applyFill="1" applyAlignment="1">
      <alignment horizontal="left" vertical="center"/>
    </xf>
    <xf numFmtId="0" fontId="5" fillId="6" borderId="0" xfId="0" quotePrefix="1" applyFont="1" applyFill="1" applyAlignment="1">
      <alignment horizontal="left" vertical="center" wrapText="1" indent="1"/>
    </xf>
    <xf numFmtId="0" fontId="5" fillId="6" borderId="0" xfId="0" applyFont="1" applyFill="1" applyAlignment="1">
      <alignment horizontal="left" vertical="center" wrapText="1" indent="1"/>
    </xf>
    <xf numFmtId="0" fontId="15" fillId="6" borderId="0" xfId="0" applyFont="1" applyFill="1" applyAlignment="1">
      <alignment horizontal="justify"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15" fillId="6" borderId="0" xfId="0" applyFont="1" applyFill="1" applyAlignment="1">
      <alignment horizontal="left" vertical="center" wrapText="1"/>
    </xf>
    <xf numFmtId="0" fontId="15" fillId="6" borderId="0" xfId="0" applyFont="1" applyFill="1" applyAlignment="1">
      <alignment horizontal="justify" vertical="center"/>
    </xf>
    <xf numFmtId="0" fontId="13" fillId="6" borderId="0" xfId="0" applyFont="1" applyFill="1" applyAlignment="1">
      <alignment horizontal="justify" vertical="center" wrapText="1"/>
    </xf>
    <xf numFmtId="49" fontId="13" fillId="3" borderId="0" xfId="0" applyNumberFormat="1" applyFont="1" applyFill="1"/>
    <xf numFmtId="0" fontId="20" fillId="0" borderId="4" xfId="0" applyFont="1" applyBorder="1" applyAlignment="1">
      <alignment horizontal="center" vertical="center" wrapText="1"/>
    </xf>
    <xf numFmtId="0" fontId="25" fillId="0" borderId="6" xfId="0" applyFont="1" applyBorder="1" applyAlignment="1">
      <alignment horizontal="center"/>
    </xf>
    <xf numFmtId="0" fontId="25" fillId="0" borderId="1" xfId="0" applyFont="1" applyBorder="1" applyAlignment="1">
      <alignment horizontal="center"/>
    </xf>
    <xf numFmtId="164" fontId="25" fillId="0" borderId="7" xfId="0" applyNumberFormat="1" applyFont="1" applyBorder="1" applyAlignment="1">
      <alignment horizontal="center" vertical="center" wrapText="1"/>
    </xf>
    <xf numFmtId="0" fontId="20" fillId="0" borderId="3" xfId="0" applyFont="1" applyBorder="1" applyAlignment="1">
      <alignment horizontal="left" vertical="center" wrapText="1" indent="1"/>
    </xf>
    <xf numFmtId="3" fontId="25" fillId="3" borderId="3" xfId="0" applyNumberFormat="1" applyFont="1" applyFill="1" applyBorder="1" applyAlignment="1">
      <alignment horizontal="right" vertical="center" wrapText="1" indent="1"/>
    </xf>
    <xf numFmtId="0" fontId="15" fillId="6" borderId="0" xfId="0" applyFont="1" applyFill="1" applyAlignment="1">
      <alignment vertical="center"/>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4" xfId="0" applyFont="1" applyBorder="1" applyAlignment="1">
      <alignment horizontal="center" vertical="center" wrapText="1"/>
    </xf>
    <xf numFmtId="0" fontId="15" fillId="0" borderId="0" xfId="0" applyFont="1" applyAlignment="1">
      <alignment vertical="top"/>
    </xf>
    <xf numFmtId="0" fontId="25" fillId="0" borderId="13" xfId="0" applyFont="1" applyBorder="1" applyAlignment="1">
      <alignment horizontal="center" vertical="center"/>
    </xf>
    <xf numFmtId="0" fontId="25" fillId="0" borderId="1" xfId="0" applyFont="1" applyBorder="1" applyAlignment="1">
      <alignment horizontal="left" vertical="center" wrapText="1"/>
    </xf>
    <xf numFmtId="3" fontId="25" fillId="3" borderId="4" xfId="0" applyNumberFormat="1" applyFont="1" applyFill="1" applyBorder="1" applyAlignment="1">
      <alignment horizontal="right" vertical="center" wrapText="1" indent="1"/>
    </xf>
    <xf numFmtId="0" fontId="20" fillId="0" borderId="0" xfId="0" applyFont="1" applyAlignment="1">
      <alignment horizontal="right" indent="1"/>
    </xf>
    <xf numFmtId="0" fontId="20" fillId="0" borderId="12" xfId="0" applyFont="1" applyBorder="1" applyAlignment="1">
      <alignment horizontal="left" vertical="center" wrapText="1" indent="1"/>
    </xf>
    <xf numFmtId="0" fontId="7" fillId="6" borderId="0" xfId="0" applyFont="1" applyFill="1" applyAlignment="1">
      <alignment horizontal="left" vertical="top"/>
    </xf>
    <xf numFmtId="0" fontId="7" fillId="6" borderId="0" xfId="0" quotePrefix="1" applyFont="1" applyFill="1" applyAlignment="1">
      <alignment horizontal="left" vertical="center" wrapText="1" indent="1"/>
    </xf>
    <xf numFmtId="0" fontId="7" fillId="6" borderId="0" xfId="0" applyFont="1" applyFill="1" applyAlignment="1">
      <alignment horizontal="left" vertical="center" wrapText="1" indent="1"/>
    </xf>
    <xf numFmtId="49" fontId="13" fillId="3" borderId="0" xfId="0" applyNumberFormat="1" applyFont="1" applyFill="1" applyAlignment="1">
      <alignment vertical="top"/>
    </xf>
    <xf numFmtId="0" fontId="25" fillId="0" borderId="11" xfId="0" applyFont="1" applyBorder="1" applyAlignment="1">
      <alignment horizontal="center" vertical="center"/>
    </xf>
    <xf numFmtId="0" fontId="25" fillId="0" borderId="1" xfId="0" applyFont="1" applyBorder="1" applyAlignment="1">
      <alignment vertical="center" wrapText="1"/>
    </xf>
    <xf numFmtId="164" fontId="25" fillId="2" borderId="1" xfId="0" applyNumberFormat="1" applyFont="1" applyFill="1" applyBorder="1" applyAlignment="1">
      <alignment horizontal="right" vertical="center" wrapText="1" indent="1"/>
    </xf>
    <xf numFmtId="166" fontId="25" fillId="2" borderId="1" xfId="0" applyNumberFormat="1" applyFont="1" applyFill="1" applyBorder="1" applyAlignment="1">
      <alignment horizontal="right" vertical="center" wrapText="1" indent="1"/>
    </xf>
    <xf numFmtId="0" fontId="20" fillId="0" borderId="1" xfId="0" applyFont="1" applyBorder="1" applyAlignment="1">
      <alignment vertical="top" wrapText="1"/>
    </xf>
    <xf numFmtId="0" fontId="20" fillId="4" borderId="1" xfId="0" applyFont="1" applyFill="1" applyBorder="1" applyAlignment="1" applyProtection="1">
      <alignment horizontal="left" vertical="top" wrapText="1"/>
      <protection locked="0"/>
    </xf>
    <xf numFmtId="0" fontId="20" fillId="4" borderId="1" xfId="0" applyFont="1" applyFill="1" applyBorder="1" applyAlignment="1" applyProtection="1">
      <alignment horizontal="left" wrapText="1"/>
      <protection locked="0"/>
    </xf>
    <xf numFmtId="0" fontId="20" fillId="0" borderId="3" xfId="0" applyFont="1" applyBorder="1" applyAlignment="1">
      <alignment vertical="top" wrapText="1"/>
    </xf>
    <xf numFmtId="0" fontId="20" fillId="4" borderId="3" xfId="0" applyFont="1" applyFill="1" applyBorder="1" applyAlignment="1" applyProtection="1">
      <alignment horizontal="left" vertical="top" wrapText="1"/>
      <protection locked="0"/>
    </xf>
    <xf numFmtId="164" fontId="15" fillId="6" borderId="0" xfId="0" applyNumberFormat="1" applyFont="1" applyFill="1" applyAlignment="1">
      <alignment horizontal="justify" vertical="center" wrapText="1"/>
    </xf>
    <xf numFmtId="164" fontId="20" fillId="6" borderId="0" xfId="0" applyNumberFormat="1" applyFont="1" applyFill="1" applyAlignment="1">
      <alignment horizontal="justify" vertical="center" wrapText="1"/>
    </xf>
    <xf numFmtId="0" fontId="15" fillId="0" borderId="0" xfId="0" applyFont="1" applyAlignment="1">
      <alignment horizontal="justify" vertical="top"/>
    </xf>
    <xf numFmtId="0" fontId="11" fillId="0" borderId="69" xfId="5" quotePrefix="1" applyFont="1" applyBorder="1" applyAlignment="1">
      <alignment horizontal="left" vertical="center" wrapText="1" readingOrder="1"/>
    </xf>
    <xf numFmtId="0" fontId="11" fillId="0" borderId="70" xfId="5" quotePrefix="1" applyFont="1" applyBorder="1" applyAlignment="1">
      <alignment horizontal="left" vertical="center" wrapText="1" readingOrder="1"/>
    </xf>
    <xf numFmtId="0" fontId="11" fillId="0" borderId="71" xfId="5" quotePrefix="1" applyFont="1" applyBorder="1" applyAlignment="1">
      <alignment horizontal="left" vertical="center" wrapText="1" readingOrder="1"/>
    </xf>
    <xf numFmtId="49" fontId="16" fillId="4" borderId="0" xfId="3" applyNumberFormat="1" applyFont="1" applyFill="1" applyAlignment="1" applyProtection="1">
      <alignment horizontal="left" wrapText="1"/>
      <protection locked="0"/>
    </xf>
    <xf numFmtId="49" fontId="16" fillId="4" borderId="15" xfId="3" applyNumberFormat="1" applyFont="1" applyFill="1" applyBorder="1" applyAlignment="1" applyProtection="1">
      <alignment horizontal="left" wrapText="1"/>
      <protection locked="0"/>
    </xf>
    <xf numFmtId="168" fontId="11" fillId="4" borderId="15" xfId="3" applyNumberFormat="1" applyFont="1" applyFill="1" applyBorder="1" applyAlignment="1" applyProtection="1">
      <alignment horizontal="center" vertical="center"/>
      <protection locked="0"/>
    </xf>
    <xf numFmtId="0" fontId="15" fillId="0" borderId="68" xfId="5" applyFont="1" applyBorder="1" applyAlignment="1">
      <alignment horizontal="center" vertical="top"/>
    </xf>
    <xf numFmtId="0" fontId="19" fillId="0" borderId="0" xfId="5" applyFont="1" applyAlignment="1">
      <alignment horizontal="center" vertical="top"/>
    </xf>
    <xf numFmtId="49" fontId="15" fillId="4" borderId="15" xfId="5" applyNumberFormat="1" applyFont="1" applyFill="1" applyBorder="1" applyAlignment="1" applyProtection="1">
      <alignment horizontal="left" vertical="center"/>
      <protection locked="0"/>
    </xf>
    <xf numFmtId="0" fontId="11" fillId="0" borderId="0" xfId="5" applyFont="1" applyAlignment="1">
      <alignment horizontal="right" vertical="top" wrapText="1"/>
    </xf>
    <xf numFmtId="0" fontId="11" fillId="0" borderId="0" xfId="5" applyFont="1" applyAlignment="1">
      <alignment horizontal="right" vertical="top"/>
    </xf>
    <xf numFmtId="0" fontId="11" fillId="0" borderId="0" xfId="5" applyFont="1" applyAlignment="1">
      <alignment horizontal="right" vertical="center"/>
    </xf>
    <xf numFmtId="49" fontId="15" fillId="4" borderId="0" xfId="5" applyNumberFormat="1" applyFont="1" applyFill="1" applyAlignment="1" applyProtection="1">
      <alignment horizontal="left" vertical="center"/>
      <protection locked="0"/>
    </xf>
    <xf numFmtId="0" fontId="13" fillId="7" borderId="0" xfId="4" applyFont="1" applyFill="1" applyAlignment="1">
      <alignment horizontal="center" wrapText="1"/>
    </xf>
    <xf numFmtId="0" fontId="17" fillId="0" borderId="60" xfId="5" applyFont="1" applyBorder="1" applyAlignment="1">
      <alignment horizontal="center" vertical="center" wrapText="1"/>
    </xf>
    <xf numFmtId="0" fontId="17" fillId="0" borderId="61" xfId="5" applyFont="1" applyBorder="1" applyAlignment="1">
      <alignment horizontal="center" vertical="center" wrapText="1"/>
    </xf>
    <xf numFmtId="0" fontId="17" fillId="0" borderId="62" xfId="5" applyFont="1" applyBorder="1" applyAlignment="1">
      <alignment horizontal="center" vertical="center" wrapText="1"/>
    </xf>
    <xf numFmtId="0" fontId="17" fillId="0" borderId="63" xfId="5" applyFont="1" applyBorder="1" applyAlignment="1">
      <alignment horizontal="center" vertical="center" wrapText="1"/>
    </xf>
    <xf numFmtId="0" fontId="17" fillId="0" borderId="49" xfId="5" applyFont="1" applyBorder="1" applyAlignment="1">
      <alignment horizontal="center" vertical="center" wrapText="1"/>
    </xf>
    <xf numFmtId="0" fontId="17" fillId="0" borderId="64" xfId="5" applyFont="1" applyBorder="1" applyAlignment="1">
      <alignment horizontal="center" vertical="center" wrapText="1"/>
    </xf>
    <xf numFmtId="0" fontId="15" fillId="0" borderId="60" xfId="5" applyFont="1" applyBorder="1" applyAlignment="1">
      <alignment horizontal="center" vertical="center" wrapText="1"/>
    </xf>
    <xf numFmtId="0" fontId="15" fillId="0" borderId="61" xfId="5" applyFont="1" applyBorder="1" applyAlignment="1">
      <alignment horizontal="center" vertical="center" wrapText="1"/>
    </xf>
    <xf numFmtId="0" fontId="15" fillId="0" borderId="63" xfId="5" applyFont="1" applyBorder="1" applyAlignment="1">
      <alignment horizontal="center" vertical="center" wrapText="1"/>
    </xf>
    <xf numFmtId="0" fontId="15" fillId="0" borderId="49" xfId="5" applyFont="1" applyBorder="1" applyAlignment="1">
      <alignment horizontal="center" vertical="center" wrapText="1"/>
    </xf>
    <xf numFmtId="0" fontId="16" fillId="0" borderId="60" xfId="5" quotePrefix="1" applyFont="1" applyBorder="1" applyAlignment="1">
      <alignment horizontal="center" wrapText="1"/>
    </xf>
    <xf numFmtId="0" fontId="16" fillId="0" borderId="61" xfId="5" applyFont="1" applyBorder="1" applyAlignment="1">
      <alignment horizontal="center" wrapText="1"/>
    </xf>
    <xf numFmtId="0" fontId="16" fillId="0" borderId="62" xfId="5" applyFont="1" applyBorder="1" applyAlignment="1">
      <alignment horizontal="center" wrapText="1"/>
    </xf>
    <xf numFmtId="0" fontId="15" fillId="0" borderId="63" xfId="5" quotePrefix="1" applyFont="1" applyBorder="1" applyAlignment="1">
      <alignment horizontal="center" vertical="center" wrapText="1"/>
    </xf>
    <xf numFmtId="0" fontId="15" fillId="0" borderId="64" xfId="5" applyFont="1" applyBorder="1" applyAlignment="1">
      <alignment horizontal="center" vertical="center" wrapText="1"/>
    </xf>
    <xf numFmtId="0" fontId="18" fillId="0" borderId="65" xfId="5" applyFont="1" applyBorder="1" applyAlignment="1">
      <alignment horizontal="center" vertical="center" wrapText="1"/>
    </xf>
    <xf numFmtId="0" fontId="18" fillId="0" borderId="66" xfId="5" applyFont="1" applyBorder="1" applyAlignment="1">
      <alignment horizontal="center" vertical="center" wrapText="1"/>
    </xf>
    <xf numFmtId="0" fontId="18" fillId="0" borderId="67" xfId="5" applyFont="1" applyBorder="1" applyAlignment="1">
      <alignment horizontal="center" vertical="center" wrapText="1"/>
    </xf>
    <xf numFmtId="0" fontId="15" fillId="0" borderId="60" xfId="5" applyFont="1" applyBorder="1" applyAlignment="1">
      <alignment horizontal="left" vertical="center" wrapText="1" indent="1"/>
    </xf>
    <xf numFmtId="0" fontId="15" fillId="0" borderId="61" xfId="5" applyFont="1" applyBorder="1" applyAlignment="1">
      <alignment horizontal="left" vertical="center" wrapText="1" indent="1"/>
    </xf>
    <xf numFmtId="0" fontId="15" fillId="0" borderId="62" xfId="5" applyFont="1" applyBorder="1" applyAlignment="1">
      <alignment horizontal="left" vertical="center" wrapText="1" indent="1"/>
    </xf>
    <xf numFmtId="0" fontId="15" fillId="0" borderId="63" xfId="5" applyFont="1" applyBorder="1" applyAlignment="1">
      <alignment horizontal="left" vertical="center" wrapText="1" indent="1"/>
    </xf>
    <xf numFmtId="0" fontId="15" fillId="0" borderId="49" xfId="5" applyFont="1" applyBorder="1" applyAlignment="1">
      <alignment horizontal="left" vertical="center" wrapText="1" indent="1"/>
    </xf>
    <xf numFmtId="0" fontId="15" fillId="0" borderId="64" xfId="5" applyFont="1" applyBorder="1" applyAlignment="1">
      <alignment horizontal="left" vertical="center" wrapText="1" indent="1"/>
    </xf>
    <xf numFmtId="0" fontId="17" fillId="0" borderId="15" xfId="5" applyFont="1" applyBorder="1" applyAlignment="1" applyProtection="1">
      <alignment horizontal="center" vertical="top"/>
      <protection locked="0"/>
    </xf>
    <xf numFmtId="0" fontId="20" fillId="0" borderId="0" xfId="5" applyFont="1" applyAlignment="1">
      <alignment horizontal="right" vertical="top" wrapText="1"/>
    </xf>
    <xf numFmtId="167" fontId="11" fillId="4" borderId="15" xfId="3" applyNumberFormat="1" applyFont="1" applyFill="1" applyBorder="1" applyAlignment="1" applyProtection="1">
      <alignment horizontal="center" vertical="center"/>
      <protection locked="0"/>
    </xf>
    <xf numFmtId="0" fontId="8" fillId="0" borderId="28" xfId="0" applyFont="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5" fillId="6" borderId="0" xfId="0" applyFont="1" applyFill="1" applyAlignment="1">
      <alignment horizontal="justify"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5" fillId="6" borderId="0" xfId="0" applyFont="1" applyFill="1" applyAlignment="1">
      <alignment horizontal="justify" vertical="center" wrapText="1"/>
    </xf>
    <xf numFmtId="0" fontId="5" fillId="6" borderId="0" xfId="0" quotePrefix="1" applyFont="1" applyFill="1" applyAlignment="1">
      <alignment horizontal="justify" vertical="center"/>
    </xf>
    <xf numFmtId="0" fontId="5" fillId="6" borderId="0" xfId="0" quotePrefix="1" applyFont="1" applyFill="1" applyAlignment="1">
      <alignment horizontal="justify" vertical="center" wrapText="1"/>
    </xf>
    <xf numFmtId="0" fontId="7" fillId="6" borderId="0" xfId="0" applyFont="1" applyFill="1" applyAlignment="1">
      <alignment horizontal="justify" vertical="center" wrapText="1"/>
    </xf>
    <xf numFmtId="0" fontId="5" fillId="6" borderId="0" xfId="0" applyFont="1" applyFill="1" applyAlignment="1">
      <alignment horizontal="left" vertical="center" wrapText="1" indent="2"/>
    </xf>
    <xf numFmtId="0" fontId="5" fillId="6" borderId="32"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0" xfId="0" applyFont="1" applyFill="1" applyAlignment="1">
      <alignment horizontal="left" vertical="center" wrapText="1"/>
    </xf>
    <xf numFmtId="0" fontId="7" fillId="6" borderId="0" xfId="0" applyFont="1" applyFill="1" applyAlignment="1">
      <alignment horizontal="left" vertical="center" wrapText="1"/>
    </xf>
    <xf numFmtId="0" fontId="5" fillId="6" borderId="0" xfId="0" applyFont="1" applyFill="1" applyAlignment="1">
      <alignment horizontal="left" vertical="center" indent="2"/>
    </xf>
    <xf numFmtId="0" fontId="5" fillId="6" borderId="15" xfId="0" applyFont="1" applyFill="1" applyBorder="1" applyAlignment="1">
      <alignment horizontal="left" vertical="center" wrapText="1" indent="2"/>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6" xfId="0" applyFont="1" applyBorder="1" applyAlignment="1">
      <alignment horizontal="center"/>
    </xf>
    <xf numFmtId="0" fontId="4" fillId="0" borderId="27" xfId="0" applyFont="1" applyBorder="1" applyAlignment="1">
      <alignment horizont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3" xfId="0" applyFont="1" applyBorder="1" applyAlignment="1">
      <alignment horizontal="center" vertical="center" wrapText="1"/>
    </xf>
    <xf numFmtId="0" fontId="15" fillId="6" borderId="0" xfId="0" applyFont="1" applyFill="1" applyAlignment="1">
      <alignment horizontal="left" vertical="center"/>
    </xf>
    <xf numFmtId="0" fontId="16" fillId="0" borderId="28" xfId="0" applyFont="1" applyBorder="1" applyAlignment="1">
      <alignment horizontal="left"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2" xfId="0" applyFont="1" applyBorder="1" applyAlignment="1">
      <alignment horizontal="center" wrapText="1"/>
    </xf>
    <xf numFmtId="0" fontId="20" fillId="0" borderId="32" xfId="0" applyFont="1" applyBorder="1" applyAlignment="1">
      <alignment horizontal="center" wrapText="1"/>
    </xf>
    <xf numFmtId="0" fontId="20" fillId="0" borderId="43" xfId="0" applyFont="1" applyBorder="1" applyAlignment="1">
      <alignment horizontal="center" wrapText="1"/>
    </xf>
    <xf numFmtId="0" fontId="20" fillId="0" borderId="48" xfId="0" applyFont="1" applyBorder="1" applyAlignment="1">
      <alignment horizontal="center"/>
    </xf>
    <xf numFmtId="0" fontId="20" fillId="0" borderId="49" xfId="0" applyFont="1" applyBorder="1" applyAlignment="1">
      <alignment horizontal="center"/>
    </xf>
    <xf numFmtId="0" fontId="20" fillId="0" borderId="50" xfId="0" applyFont="1" applyBorder="1" applyAlignment="1">
      <alignment horizont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18" xfId="0" applyFont="1" applyBorder="1" applyAlignment="1">
      <alignment horizontal="center" vertical="center" wrapText="1"/>
    </xf>
    <xf numFmtId="0" fontId="20" fillId="0" borderId="18" xfId="0" applyFont="1" applyBorder="1" applyAlignment="1">
      <alignment vertical="center"/>
    </xf>
    <xf numFmtId="0" fontId="20" fillId="0" borderId="1" xfId="0" applyFont="1" applyBorder="1" applyAlignment="1">
      <alignment vertical="center"/>
    </xf>
    <xf numFmtId="0" fontId="20" fillId="0" borderId="19" xfId="0" applyFont="1" applyBorder="1" applyAlignment="1">
      <alignment vertical="center"/>
    </xf>
    <xf numFmtId="0" fontId="20" fillId="0" borderId="37" xfId="0" applyFont="1" applyBorder="1" applyAlignment="1">
      <alignment horizontal="center" vertical="center" wrapText="1"/>
    </xf>
    <xf numFmtId="0" fontId="20" fillId="0" borderId="38" xfId="0" applyFont="1" applyBorder="1" applyAlignment="1">
      <alignmen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36" xfId="0" applyFont="1" applyBorder="1" applyAlignment="1">
      <alignment vertical="center"/>
    </xf>
    <xf numFmtId="0" fontId="20" fillId="0" borderId="41" xfId="0" applyFont="1" applyBorder="1" applyAlignment="1">
      <alignment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5" xfId="0" applyFont="1" applyBorder="1" applyAlignment="1">
      <alignment horizontal="center" wrapText="1"/>
    </xf>
    <xf numFmtId="0" fontId="20" fillId="0" borderId="46" xfId="0" applyFont="1" applyBorder="1" applyAlignment="1">
      <alignment horizontal="center" wrapText="1"/>
    </xf>
    <xf numFmtId="0" fontId="20" fillId="0" borderId="47" xfId="0" applyFont="1" applyBorder="1" applyAlignment="1">
      <alignment horizontal="center" wrapText="1"/>
    </xf>
    <xf numFmtId="0" fontId="20" fillId="0" borderId="29" xfId="6" applyFont="1" applyBorder="1" applyAlignment="1">
      <alignment horizontal="center" vertical="center" wrapText="1"/>
    </xf>
    <xf numFmtId="0" fontId="20" fillId="0" borderId="30" xfId="6" applyFont="1" applyBorder="1" applyAlignment="1">
      <alignment horizontal="center" vertical="center" wrapText="1"/>
    </xf>
    <xf numFmtId="0" fontId="20" fillId="0" borderId="51" xfId="6" applyFont="1" applyBorder="1" applyAlignment="1">
      <alignment horizontal="center" vertical="center" wrapText="1"/>
    </xf>
    <xf numFmtId="0" fontId="15" fillId="6" borderId="0" xfId="0" applyFont="1" applyFill="1" applyAlignment="1">
      <alignment horizontal="left" vertical="center" wrapText="1"/>
    </xf>
    <xf numFmtId="0" fontId="16" fillId="0" borderId="28" xfId="0" applyFont="1" applyBorder="1" applyAlignment="1">
      <alignment horizontal="left" vertical="top"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0" fillId="0" borderId="74"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54" xfId="0" applyFont="1" applyBorder="1" applyAlignment="1">
      <alignment horizontal="center" vertical="center" wrapText="1"/>
    </xf>
    <xf numFmtId="0" fontId="5" fillId="6" borderId="0" xfId="0" applyFont="1" applyFill="1" applyAlignment="1">
      <alignment horizontal="left" vertical="center" wrapText="1" indent="1"/>
    </xf>
    <xf numFmtId="0" fontId="5" fillId="6" borderId="0" xfId="0" quotePrefix="1" applyFont="1" applyFill="1" applyAlignment="1">
      <alignment horizontal="left" vertical="center" wrapText="1" indent="1"/>
    </xf>
    <xf numFmtId="0" fontId="7" fillId="6" borderId="0" xfId="0" quotePrefix="1" applyFont="1" applyFill="1" applyAlignment="1">
      <alignment horizontal="left" vertical="center" wrapText="1" indent="1"/>
    </xf>
    <xf numFmtId="0" fontId="7" fillId="6" borderId="0" xfId="0" applyFont="1" applyFill="1" applyAlignment="1">
      <alignment horizontal="left" vertical="center" wrapText="1" indent="1"/>
    </xf>
    <xf numFmtId="0" fontId="7" fillId="6" borderId="0" xfId="0" applyFont="1" applyFill="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textRotation="90"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center" vertical="center" textRotation="90" wrapText="1"/>
    </xf>
    <xf numFmtId="0" fontId="4" fillId="0" borderId="26"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8" fillId="0" borderId="0" xfId="0" applyFont="1" applyAlignment="1">
      <alignment horizontal="left" vertical="top" wrapText="1"/>
    </xf>
    <xf numFmtId="0" fontId="4" fillId="0" borderId="72" xfId="0" applyFont="1" applyBorder="1" applyAlignment="1">
      <alignment horizontal="center" vertical="center" textRotation="90" wrapText="1"/>
    </xf>
    <xf numFmtId="0" fontId="4" fillId="0" borderId="22"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wrapText="1"/>
    </xf>
    <xf numFmtId="0" fontId="3" fillId="0" borderId="1" xfId="0" quotePrefix="1" applyFont="1" applyBorder="1" applyAlignment="1">
      <alignment horizontal="left" vertical="center" wrapText="1"/>
    </xf>
    <xf numFmtId="0" fontId="3" fillId="0" borderId="22" xfId="0" applyFont="1" applyBorder="1" applyAlignment="1">
      <alignment horizontal="center"/>
    </xf>
    <xf numFmtId="0" fontId="3" fillId="0" borderId="13" xfId="0" applyFont="1" applyBorder="1" applyAlignment="1">
      <alignment horizontal="center"/>
    </xf>
    <xf numFmtId="0" fontId="3" fillId="0" borderId="11" xfId="0" applyFont="1" applyBorder="1" applyAlignment="1">
      <alignment horizontal="center"/>
    </xf>
    <xf numFmtId="0" fontId="4" fillId="0" borderId="1" xfId="0" applyFont="1" applyBorder="1" applyAlignment="1">
      <alignment horizontal="left" vertical="center" indent="3"/>
    </xf>
    <xf numFmtId="164" fontId="20" fillId="0" borderId="0" xfId="0" applyNumberFormat="1" applyFont="1" applyAlignment="1">
      <alignment horizontal="left" wrapText="1"/>
    </xf>
    <xf numFmtId="0" fontId="20" fillId="0" borderId="19" xfId="0" applyFont="1" applyBorder="1" applyAlignment="1">
      <alignment horizontal="center" vertical="center" wrapText="1"/>
    </xf>
    <xf numFmtId="0" fontId="20" fillId="0" borderId="32" xfId="0" applyFont="1" applyBorder="1" applyAlignment="1">
      <alignment horizontal="center" vertical="center" wrapText="1"/>
    </xf>
    <xf numFmtId="164" fontId="15" fillId="6" borderId="0" xfId="0" applyNumberFormat="1" applyFont="1" applyFill="1" applyAlignment="1">
      <alignment horizontal="justify" vertical="center" wrapText="1"/>
    </xf>
    <xf numFmtId="0" fontId="20" fillId="0" borderId="26" xfId="0" applyFont="1" applyBorder="1" applyAlignment="1">
      <alignment horizontal="center" wrapText="1"/>
    </xf>
    <xf numFmtId="0" fontId="20" fillId="0" borderId="27" xfId="0" applyFont="1" applyBorder="1" applyAlignment="1">
      <alignment horizont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15" fillId="6" borderId="0" xfId="0" applyFont="1" applyFill="1" applyAlignment="1">
      <alignment horizontal="justify" vertical="center" wrapText="1"/>
    </xf>
    <xf numFmtId="0" fontId="13" fillId="6" borderId="0" xfId="0" applyFont="1" applyFill="1" applyAlignment="1">
      <alignment horizontal="justify" vertical="center" wrapText="1"/>
    </xf>
    <xf numFmtId="0" fontId="20" fillId="0" borderId="44" xfId="0" applyFont="1" applyBorder="1" applyAlignment="1">
      <alignment horizontal="center" wrapText="1"/>
    </xf>
    <xf numFmtId="0" fontId="20" fillId="0" borderId="54" xfId="0" applyFont="1" applyBorder="1" applyAlignment="1">
      <alignment horizontal="center" wrapText="1"/>
    </xf>
    <xf numFmtId="0" fontId="15" fillId="6" borderId="0" xfId="0" applyFont="1" applyFill="1" applyAlignment="1">
      <alignment horizontal="left" vertical="center" wrapText="1" indent="1"/>
    </xf>
    <xf numFmtId="0" fontId="5" fillId="6" borderId="0" xfId="0" applyFont="1" applyFill="1" applyAlignment="1">
      <alignment horizontal="left" vertical="center"/>
    </xf>
    <xf numFmtId="0" fontId="8" fillId="0" borderId="28" xfId="0" applyFont="1" applyBorder="1" applyAlignment="1">
      <alignment horizontal="left" wrapText="1"/>
    </xf>
    <xf numFmtId="0" fontId="3" fillId="0" borderId="53" xfId="0" applyFont="1" applyBorder="1" applyAlignment="1">
      <alignment horizontal="center" vertical="center"/>
    </xf>
    <xf numFmtId="0" fontId="3" fillId="0" borderId="44" xfId="0" applyFont="1" applyBorder="1" applyAlignment="1">
      <alignment horizontal="center" vertical="center"/>
    </xf>
    <xf numFmtId="0" fontId="3" fillId="0" borderId="5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7" fillId="6" borderId="0" xfId="0" applyFont="1" applyFill="1" applyAlignment="1">
      <alignment horizontal="justify" vertical="center"/>
    </xf>
    <xf numFmtId="0" fontId="5" fillId="4" borderId="0" xfId="0" applyFont="1" applyFill="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0" xfId="0" applyFill="1" applyAlignment="1" applyProtection="1">
      <alignment horizontal="left" vertical="center" wrapText="1"/>
      <protection locked="0"/>
    </xf>
    <xf numFmtId="0" fontId="15" fillId="6" borderId="0" xfId="0" applyFont="1" applyFill="1" applyAlignment="1">
      <alignment horizontal="left" wrapText="1"/>
    </xf>
  </cellXfs>
  <cellStyles count="7">
    <cellStyle name="Normal" xfId="0" builtinId="0"/>
    <cellStyle name="Normal 2" xfId="2" xr:uid="{00000000-0005-0000-0000-000001000000}"/>
    <cellStyle name="Normal 2 2" xfId="4" xr:uid="{00000000-0005-0000-0000-000002000000}"/>
    <cellStyle name="Normal 2 2 2" xfId="5" xr:uid="{00000000-0005-0000-0000-000003000000}"/>
    <cellStyle name="Normal 3" xfId="6" xr:uid="{E99AB432-7B15-41EF-AB9E-74AF1D047227}"/>
    <cellStyle name="Normal 5" xfId="3" xr:uid="{00000000-0005-0000-0000-000004000000}"/>
    <cellStyle name="Normalno 2" xfId="1" xr:uid="{00000000-0005-0000-0000-000005000000}"/>
  </cellStyles>
  <dxfs count="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colors>
    <mruColors>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0</xdr:row>
      <xdr:rowOff>0</xdr:rowOff>
    </xdr:from>
    <xdr:to>
      <xdr:col>14</xdr:col>
      <xdr:colOff>123825</xdr:colOff>
      <xdr:row>1</xdr:row>
      <xdr:rowOff>0</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9877425" y="0"/>
          <a:ext cx="0" cy="161925"/>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0</xdr:row>
      <xdr:rowOff>0</xdr:rowOff>
    </xdr:from>
    <xdr:to>
      <xdr:col>14</xdr:col>
      <xdr:colOff>123825</xdr:colOff>
      <xdr:row>1</xdr:row>
      <xdr:rowOff>0</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9991725" y="0"/>
          <a:ext cx="0" cy="161925"/>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twoCellAnchor>
    <xdr:from>
      <xdr:col>14</xdr:col>
      <xdr:colOff>123825</xdr:colOff>
      <xdr:row>0</xdr:row>
      <xdr:rowOff>0</xdr:rowOff>
    </xdr:from>
    <xdr:to>
      <xdr:col>14</xdr:col>
      <xdr:colOff>123825</xdr:colOff>
      <xdr:row>1</xdr:row>
      <xdr:rowOff>0</xdr:rowOff>
    </xdr:to>
    <xdr:sp macro="" textlink="">
      <xdr:nvSpPr>
        <xdr:cNvPr id="5" name="Rectangle 2">
          <a:extLst>
            <a:ext uri="{FF2B5EF4-FFF2-40B4-BE49-F238E27FC236}">
              <a16:creationId xmlns:a16="http://schemas.microsoft.com/office/drawing/2014/main" id="{00000000-0008-0000-0400-000005000000}"/>
            </a:ext>
          </a:extLst>
        </xdr:cNvPr>
        <xdr:cNvSpPr>
          <a:spLocks noChangeArrowheads="1"/>
        </xdr:cNvSpPr>
      </xdr:nvSpPr>
      <xdr:spPr bwMode="auto">
        <a:xfrm>
          <a:off x="11696700" y="0"/>
          <a:ext cx="0" cy="400050"/>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10991850" y="0"/>
          <a:ext cx="0" cy="161925"/>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0</xdr:row>
      <xdr:rowOff>0</xdr:rowOff>
    </xdr:from>
    <xdr:to>
      <xdr:col>14</xdr:col>
      <xdr:colOff>123825</xdr:colOff>
      <xdr:row>1</xdr:row>
      <xdr:rowOff>0</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10991850" y="0"/>
          <a:ext cx="0" cy="161925"/>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4"/>
  <sheetViews>
    <sheetView showGridLines="0" tabSelected="1" workbookViewId="0">
      <selection activeCell="C15" sqref="C15"/>
    </sheetView>
  </sheetViews>
  <sheetFormatPr defaultColWidth="0" defaultRowHeight="14.25" zeroHeight="1" x14ac:dyDescent="0.2"/>
  <cols>
    <col min="1" max="1" width="2.7109375" style="41" customWidth="1"/>
    <col min="2" max="2" width="18.140625" style="41" customWidth="1"/>
    <col min="3" max="3" width="8.42578125" style="41" customWidth="1"/>
    <col min="4" max="4" width="18.85546875" style="41" customWidth="1"/>
    <col min="5" max="5" width="13.28515625" style="41" customWidth="1"/>
    <col min="6" max="6" width="7.140625" style="41" customWidth="1"/>
    <col min="7" max="7" width="19" style="41" customWidth="1"/>
    <col min="8" max="8" width="14" style="41" customWidth="1"/>
    <col min="9" max="12" width="6.7109375" style="41" customWidth="1"/>
    <col min="13" max="13" width="2.7109375" style="41" customWidth="1"/>
    <col min="14" max="14" width="12.28515625" style="41" hidden="1" customWidth="1"/>
    <col min="15" max="15" width="34" style="57" hidden="1" customWidth="1"/>
    <col min="16" max="16" width="62.140625" style="90" hidden="1" customWidth="1"/>
    <col min="17" max="16384" width="9.140625" style="41" hidden="1"/>
  </cols>
  <sheetData>
    <row r="1" spans="1:16" ht="13.5" customHeight="1" thickBot="1" x14ac:dyDescent="0.25">
      <c r="A1" s="224" t="str">
        <f>IF(AND(H24&gt;0,'Table 1'!C7&gt;0,'Table 7'!E5&gt;0,'Table 8'!E5&gt;0,'Table 9'!G11&gt;0,O1=0),"OBRAZAC PROŠAO KONTROLE","OBRAZAC NIJE PROŠAO KONTROLE")</f>
        <v>OBRAZAC NIJE PROŠAO KONTROLE</v>
      </c>
      <c r="B1" s="224"/>
      <c r="C1" s="224"/>
      <c r="D1" s="224"/>
      <c r="O1" s="102">
        <f>('Table 3'!C10-'Table 1'!C7)+('Table 3'!D10-'Table 1'!D7)+('Table 3'!C17-'Table 2'!C8)+('Table 3'!D17-'Table 2'!D8)+('Table 4'!C10-'Table 1'!E7)+('Table 4'!D10-'Table 1'!F7)+('Table 4'!C17-'Table 2'!E8)+('Table 4'!D17-'Table 2'!F8)+('Table 5'!C8-'Table 1'!G8)+('Table 5'!D8-'Table 1'!H8)+('Table 5'!E8-'Table 1'!I8)+('Table 5'!F8-'Table 1'!J8)+('Table 6'!C7-'Table 1'!C8)+('Table 6'!D7-'Table 1'!D8)+('Table 7'!E5-'Table 8'!E5)+('Table 8'!E5-'Table 9'!G11)</f>
        <v>0</v>
      </c>
    </row>
    <row r="2" spans="1:16" ht="19.5" customHeight="1" x14ac:dyDescent="0.25">
      <c r="B2" s="225" t="s">
        <v>42</v>
      </c>
      <c r="C2" s="226"/>
      <c r="D2" s="227"/>
      <c r="E2" s="231" t="s">
        <v>422</v>
      </c>
      <c r="F2" s="232"/>
      <c r="G2" s="232"/>
      <c r="H2" s="235" t="s">
        <v>343</v>
      </c>
      <c r="I2" s="236"/>
      <c r="J2" s="236"/>
      <c r="K2" s="236"/>
      <c r="L2" s="237"/>
      <c r="O2" s="103" t="s">
        <v>20</v>
      </c>
      <c r="P2" s="87" t="s">
        <v>261</v>
      </c>
    </row>
    <row r="3" spans="1:16" ht="51.75" customHeight="1" thickBot="1" x14ac:dyDescent="0.25">
      <c r="B3" s="228"/>
      <c r="C3" s="229"/>
      <c r="D3" s="230"/>
      <c r="E3" s="233"/>
      <c r="F3" s="234"/>
      <c r="G3" s="234"/>
      <c r="H3" s="238" t="s">
        <v>421</v>
      </c>
      <c r="I3" s="234"/>
      <c r="J3" s="234"/>
      <c r="K3" s="234"/>
      <c r="L3" s="239"/>
      <c r="O3" s="103" t="s">
        <v>21</v>
      </c>
      <c r="P3" s="87" t="s">
        <v>262</v>
      </c>
    </row>
    <row r="4" spans="1:16" ht="45.75" customHeight="1" thickBot="1" x14ac:dyDescent="0.25">
      <c r="B4" s="240" t="s">
        <v>408</v>
      </c>
      <c r="C4" s="241"/>
      <c r="D4" s="241"/>
      <c r="E4" s="241"/>
      <c r="F4" s="241"/>
      <c r="G4" s="241"/>
      <c r="H4" s="241"/>
      <c r="I4" s="241"/>
      <c r="J4" s="241"/>
      <c r="K4" s="241"/>
      <c r="L4" s="242"/>
      <c r="O4" s="103" t="s">
        <v>22</v>
      </c>
      <c r="P4" s="87" t="s">
        <v>263</v>
      </c>
    </row>
    <row r="5" spans="1:16" ht="45" customHeight="1" x14ac:dyDescent="0.2">
      <c r="B5" s="243" t="s">
        <v>423</v>
      </c>
      <c r="C5" s="244"/>
      <c r="D5" s="244"/>
      <c r="E5" s="244"/>
      <c r="F5" s="244"/>
      <c r="G5" s="244"/>
      <c r="H5" s="244"/>
      <c r="I5" s="244"/>
      <c r="J5" s="244"/>
      <c r="K5" s="244"/>
      <c r="L5" s="245"/>
      <c r="O5" s="103" t="s">
        <v>23</v>
      </c>
      <c r="P5" s="87" t="s">
        <v>264</v>
      </c>
    </row>
    <row r="6" spans="1:16" ht="30" customHeight="1" thickBot="1" x14ac:dyDescent="0.25">
      <c r="B6" s="246" t="s">
        <v>44</v>
      </c>
      <c r="C6" s="247"/>
      <c r="D6" s="247"/>
      <c r="E6" s="247"/>
      <c r="F6" s="247"/>
      <c r="G6" s="247"/>
      <c r="H6" s="247"/>
      <c r="I6" s="247"/>
      <c r="J6" s="247"/>
      <c r="K6" s="247"/>
      <c r="L6" s="248"/>
      <c r="O6" s="103" t="s">
        <v>24</v>
      </c>
      <c r="P6" s="87" t="s">
        <v>265</v>
      </c>
    </row>
    <row r="7" spans="1:16" ht="18.75" customHeight="1" x14ac:dyDescent="0.2">
      <c r="O7" s="103" t="s">
        <v>25</v>
      </c>
      <c r="P7" s="87" t="s">
        <v>266</v>
      </c>
    </row>
    <row r="8" spans="1:16" ht="18" customHeight="1" x14ac:dyDescent="0.2">
      <c r="B8" s="42" t="s">
        <v>46</v>
      </c>
      <c r="C8" s="43" t="s">
        <v>41</v>
      </c>
      <c r="D8" s="42"/>
      <c r="E8" s="44" t="s">
        <v>45</v>
      </c>
      <c r="F8" s="45">
        <v>1</v>
      </c>
      <c r="G8" s="42" t="s">
        <v>43</v>
      </c>
      <c r="H8" s="112">
        <v>2024</v>
      </c>
      <c r="J8" s="249"/>
      <c r="K8" s="249"/>
      <c r="L8" s="249"/>
      <c r="O8" s="103" t="s">
        <v>26</v>
      </c>
      <c r="P8" s="87" t="s">
        <v>267</v>
      </c>
    </row>
    <row r="9" spans="1:16" ht="27" customHeight="1" x14ac:dyDescent="0.2">
      <c r="B9" s="42"/>
      <c r="C9" s="108"/>
      <c r="D9" s="42"/>
      <c r="E9" s="108"/>
      <c r="I9" s="250" t="s">
        <v>47</v>
      </c>
      <c r="J9" s="250"/>
      <c r="K9" s="250"/>
      <c r="L9" s="250"/>
      <c r="O9" s="103" t="s">
        <v>27</v>
      </c>
      <c r="P9" s="87" t="s">
        <v>268</v>
      </c>
    </row>
    <row r="10" spans="1:16" ht="18" customHeight="1" x14ac:dyDescent="0.2">
      <c r="O10" s="103" t="s">
        <v>28</v>
      </c>
      <c r="P10" s="87" t="s">
        <v>269</v>
      </c>
    </row>
    <row r="11" spans="1:16" ht="15" x14ac:dyDescent="0.2">
      <c r="B11" s="46" t="s">
        <v>48</v>
      </c>
      <c r="C11" s="44"/>
      <c r="D11" s="44"/>
      <c r="E11" s="44"/>
      <c r="F11" s="44"/>
      <c r="O11" s="103" t="s">
        <v>29</v>
      </c>
      <c r="P11" s="87" t="s">
        <v>270</v>
      </c>
    </row>
    <row r="12" spans="1:16" x14ac:dyDescent="0.2">
      <c r="O12" s="103" t="s">
        <v>30</v>
      </c>
      <c r="P12" s="87" t="s">
        <v>271</v>
      </c>
    </row>
    <row r="13" spans="1:16" ht="18" customHeight="1" x14ac:dyDescent="0.2">
      <c r="B13" s="47" t="s">
        <v>372</v>
      </c>
      <c r="I13" s="251"/>
      <c r="J13" s="251"/>
      <c r="K13" s="251"/>
      <c r="L13" s="251"/>
      <c r="O13" s="103" t="s">
        <v>31</v>
      </c>
      <c r="P13" s="87" t="s">
        <v>272</v>
      </c>
    </row>
    <row r="14" spans="1:16" ht="15" customHeight="1" x14ac:dyDescent="0.2">
      <c r="B14" s="113"/>
      <c r="I14" s="217" t="s">
        <v>18</v>
      </c>
      <c r="J14" s="217"/>
      <c r="K14" s="217"/>
      <c r="L14" s="217"/>
      <c r="O14" s="103" t="s">
        <v>32</v>
      </c>
      <c r="P14" s="87" t="s">
        <v>273</v>
      </c>
    </row>
    <row r="15" spans="1:16" ht="15" customHeight="1" x14ac:dyDescent="0.2">
      <c r="B15" s="48"/>
      <c r="C15" s="214"/>
      <c r="D15" s="214"/>
      <c r="E15" s="214"/>
      <c r="F15" s="214"/>
      <c r="G15" s="214"/>
      <c r="H15" s="214"/>
      <c r="J15" s="216"/>
      <c r="K15" s="216"/>
      <c r="L15" s="216"/>
      <c r="O15" s="103" t="s">
        <v>33</v>
      </c>
      <c r="P15" s="87" t="s">
        <v>274</v>
      </c>
    </row>
    <row r="16" spans="1:16" x14ac:dyDescent="0.2">
      <c r="C16" s="215"/>
      <c r="D16" s="215"/>
      <c r="E16" s="215"/>
      <c r="F16" s="215"/>
      <c r="G16" s="215"/>
      <c r="H16" s="215"/>
      <c r="J16" s="217" t="s">
        <v>409</v>
      </c>
      <c r="K16" s="217"/>
      <c r="L16" s="217"/>
      <c r="O16" s="103" t="s">
        <v>34</v>
      </c>
      <c r="P16" s="87" t="s">
        <v>275</v>
      </c>
    </row>
    <row r="17" spans="2:16" ht="18" customHeight="1" x14ac:dyDescent="0.2">
      <c r="J17" s="218"/>
      <c r="K17" s="218"/>
      <c r="L17" s="49"/>
      <c r="O17" s="103" t="s">
        <v>35</v>
      </c>
      <c r="P17" s="87" t="s">
        <v>276</v>
      </c>
    </row>
    <row r="18" spans="2:16" ht="18" customHeight="1" x14ac:dyDescent="0.2">
      <c r="J18" s="108"/>
      <c r="K18" s="108"/>
      <c r="L18" s="50" t="s">
        <v>19</v>
      </c>
      <c r="O18" s="103" t="s">
        <v>36</v>
      </c>
      <c r="P18" s="87" t="s">
        <v>277</v>
      </c>
    </row>
    <row r="19" spans="2:16" ht="18" customHeight="1" x14ac:dyDescent="0.2">
      <c r="B19" s="51" t="s">
        <v>49</v>
      </c>
      <c r="C19" s="219"/>
      <c r="D19" s="219"/>
      <c r="E19" s="51" t="s">
        <v>51</v>
      </c>
      <c r="G19" s="219"/>
      <c r="H19" s="219"/>
      <c r="J19" s="53"/>
      <c r="K19" s="53"/>
      <c r="L19" s="108"/>
      <c r="O19" s="103" t="s">
        <v>37</v>
      </c>
      <c r="P19" s="87" t="s">
        <v>278</v>
      </c>
    </row>
    <row r="20" spans="2:16" x14ac:dyDescent="0.2">
      <c r="E20" s="52"/>
      <c r="L20" s="50"/>
      <c r="O20" s="103" t="s">
        <v>38</v>
      </c>
      <c r="P20" s="87" t="s">
        <v>279</v>
      </c>
    </row>
    <row r="21" spans="2:16" ht="18" customHeight="1" x14ac:dyDescent="0.2">
      <c r="B21" s="105" t="s">
        <v>50</v>
      </c>
      <c r="C21" s="219"/>
      <c r="D21" s="219"/>
      <c r="E21" s="51" t="s">
        <v>52</v>
      </c>
      <c r="G21" s="219"/>
      <c r="H21" s="219"/>
      <c r="O21" s="103" t="s">
        <v>39</v>
      </c>
      <c r="P21" s="87" t="s">
        <v>280</v>
      </c>
    </row>
    <row r="22" spans="2:16" ht="15" customHeight="1" x14ac:dyDescent="0.2">
      <c r="B22" s="54"/>
      <c r="C22" s="55"/>
      <c r="D22" s="55"/>
      <c r="E22" s="52"/>
      <c r="G22" s="55"/>
      <c r="H22" s="55"/>
      <c r="O22" s="103" t="s">
        <v>40</v>
      </c>
      <c r="P22" s="87" t="s">
        <v>281</v>
      </c>
    </row>
    <row r="23" spans="2:16" ht="15" customHeight="1" x14ac:dyDescent="0.2">
      <c r="B23" s="54"/>
      <c r="C23" s="55"/>
      <c r="D23" s="55"/>
      <c r="E23" s="52"/>
      <c r="G23" s="55"/>
      <c r="H23" s="55"/>
      <c r="P23" s="87" t="s">
        <v>383</v>
      </c>
    </row>
    <row r="24" spans="2:16" ht="15" customHeight="1" x14ac:dyDescent="0.2">
      <c r="B24" s="220" t="s">
        <v>410</v>
      </c>
      <c r="C24" s="221"/>
      <c r="D24" s="221"/>
      <c r="E24" s="221"/>
      <c r="F24" s="221"/>
      <c r="G24" s="221"/>
      <c r="H24" s="114"/>
      <c r="P24" s="87" t="s">
        <v>282</v>
      </c>
    </row>
    <row r="25" spans="2:16" ht="15" customHeight="1" x14ac:dyDescent="0.2">
      <c r="B25" s="54"/>
      <c r="C25" s="55"/>
      <c r="D25" s="55"/>
      <c r="E25" s="55"/>
      <c r="F25" s="55"/>
      <c r="G25" s="55"/>
      <c r="P25" s="87" t="s">
        <v>283</v>
      </c>
    </row>
    <row r="26" spans="2:16" ht="15" customHeight="1" x14ac:dyDescent="0.2">
      <c r="B26" s="54"/>
      <c r="C26" s="55"/>
      <c r="D26" s="55"/>
      <c r="E26" s="52"/>
      <c r="G26" s="109" t="s">
        <v>170</v>
      </c>
      <c r="H26" s="114"/>
      <c r="P26" s="87" t="s">
        <v>284</v>
      </c>
    </row>
    <row r="27" spans="2:16" ht="15" customHeight="1" x14ac:dyDescent="0.2">
      <c r="F27" s="55"/>
      <c r="G27" s="55"/>
      <c r="H27" s="55"/>
      <c r="P27" s="87" t="s">
        <v>285</v>
      </c>
    </row>
    <row r="28" spans="2:16" ht="15" customHeight="1" x14ac:dyDescent="0.2">
      <c r="B28" s="222" t="s">
        <v>385</v>
      </c>
      <c r="C28" s="222"/>
      <c r="D28" s="223"/>
      <c r="E28" s="223"/>
      <c r="F28" s="223"/>
      <c r="G28" s="223"/>
      <c r="H28" s="223"/>
      <c r="P28" s="87" t="s">
        <v>286</v>
      </c>
    </row>
    <row r="29" spans="2:16" ht="15" customHeight="1" x14ac:dyDescent="0.2">
      <c r="B29" s="54"/>
      <c r="C29" s="55"/>
      <c r="D29" s="108"/>
      <c r="E29" s="55"/>
      <c r="F29" s="55"/>
      <c r="G29" s="55"/>
      <c r="H29" s="55"/>
      <c r="P29" s="87" t="s">
        <v>287</v>
      </c>
    </row>
    <row r="30" spans="2:16" ht="9" customHeight="1" thickBot="1" x14ac:dyDescent="0.25">
      <c r="P30" s="87" t="s">
        <v>288</v>
      </c>
    </row>
    <row r="31" spans="2:16" s="48" customFormat="1" ht="249.95" customHeight="1" thickTop="1" thickBot="1" x14ac:dyDescent="0.25">
      <c r="B31" s="211" t="s">
        <v>424</v>
      </c>
      <c r="C31" s="212"/>
      <c r="D31" s="212"/>
      <c r="E31" s="212"/>
      <c r="F31" s="212"/>
      <c r="G31" s="212"/>
      <c r="H31" s="212"/>
      <c r="I31" s="212"/>
      <c r="J31" s="212"/>
      <c r="K31" s="212"/>
      <c r="L31" s="213"/>
      <c r="O31" s="104"/>
      <c r="P31" s="87" t="s">
        <v>289</v>
      </c>
    </row>
    <row r="32" spans="2:16" ht="12.95" customHeight="1" thickTop="1" x14ac:dyDescent="0.2">
      <c r="P32" s="87" t="s">
        <v>290</v>
      </c>
    </row>
    <row r="33" spans="2:16" hidden="1" x14ac:dyDescent="0.2">
      <c r="P33" s="87" t="s">
        <v>291</v>
      </c>
    </row>
    <row r="34" spans="2:16" hidden="1" x14ac:dyDescent="0.2">
      <c r="P34" s="87" t="s">
        <v>292</v>
      </c>
    </row>
    <row r="35" spans="2:16" hidden="1" x14ac:dyDescent="0.2">
      <c r="P35" s="87" t="s">
        <v>293</v>
      </c>
    </row>
    <row r="36" spans="2:16" hidden="1" x14ac:dyDescent="0.2">
      <c r="P36" s="87" t="s">
        <v>294</v>
      </c>
    </row>
    <row r="37" spans="2:16" hidden="1" x14ac:dyDescent="0.2">
      <c r="P37" s="87" t="s">
        <v>295</v>
      </c>
    </row>
    <row r="38" spans="2:16" hidden="1" x14ac:dyDescent="0.2">
      <c r="P38" s="87" t="s">
        <v>296</v>
      </c>
    </row>
    <row r="39" spans="2:16" hidden="1" x14ac:dyDescent="0.2">
      <c r="P39" s="87" t="s">
        <v>297</v>
      </c>
    </row>
    <row r="40" spans="2:16" hidden="1" x14ac:dyDescent="0.2">
      <c r="P40" s="87" t="s">
        <v>298</v>
      </c>
    </row>
    <row r="41" spans="2:16" hidden="1" x14ac:dyDescent="0.2">
      <c r="P41" s="87" t="s">
        <v>299</v>
      </c>
    </row>
    <row r="42" spans="2:16" hidden="1" x14ac:dyDescent="0.2">
      <c r="B42" s="56"/>
      <c r="P42" s="87" t="s">
        <v>300</v>
      </c>
    </row>
    <row r="43" spans="2:16" hidden="1" x14ac:dyDescent="0.2">
      <c r="B43" s="56"/>
      <c r="P43" s="87" t="s">
        <v>301</v>
      </c>
    </row>
    <row r="44" spans="2:16" hidden="1" x14ac:dyDescent="0.2">
      <c r="P44" s="87" t="s">
        <v>302</v>
      </c>
    </row>
    <row r="45" spans="2:16" hidden="1" x14ac:dyDescent="0.2">
      <c r="P45" s="87" t="s">
        <v>303</v>
      </c>
    </row>
    <row r="46" spans="2:16" hidden="1" x14ac:dyDescent="0.2">
      <c r="P46" s="87" t="s">
        <v>304</v>
      </c>
    </row>
    <row r="47" spans="2:16" hidden="1" x14ac:dyDescent="0.2">
      <c r="P47" s="87" t="s">
        <v>305</v>
      </c>
    </row>
    <row r="48" spans="2:16" hidden="1" x14ac:dyDescent="0.2">
      <c r="P48" s="87" t="s">
        <v>306</v>
      </c>
    </row>
    <row r="49" spans="2:16" hidden="1" x14ac:dyDescent="0.2">
      <c r="P49" s="87" t="s">
        <v>307</v>
      </c>
    </row>
    <row r="50" spans="2:16" hidden="1" x14ac:dyDescent="0.2">
      <c r="P50" s="87" t="s">
        <v>308</v>
      </c>
    </row>
    <row r="51" spans="2:16" hidden="1" x14ac:dyDescent="0.2">
      <c r="P51" s="87" t="s">
        <v>309</v>
      </c>
    </row>
    <row r="52" spans="2:16" hidden="1" x14ac:dyDescent="0.2">
      <c r="B52" s="57"/>
      <c r="P52" s="87" t="s">
        <v>310</v>
      </c>
    </row>
    <row r="53" spans="2:16" hidden="1" x14ac:dyDescent="0.2">
      <c r="B53" s="57"/>
      <c r="P53" s="87" t="s">
        <v>311</v>
      </c>
    </row>
    <row r="54" spans="2:16" hidden="1" x14ac:dyDescent="0.2">
      <c r="B54" s="57"/>
      <c r="P54" s="87" t="s">
        <v>312</v>
      </c>
    </row>
    <row r="55" spans="2:16" hidden="1" x14ac:dyDescent="0.2">
      <c r="B55" s="57"/>
      <c r="P55" s="87" t="s">
        <v>313</v>
      </c>
    </row>
    <row r="56" spans="2:16" hidden="1" x14ac:dyDescent="0.2">
      <c r="B56" s="57"/>
      <c r="P56" s="87" t="s">
        <v>314</v>
      </c>
    </row>
    <row r="57" spans="2:16" ht="15" hidden="1" customHeight="1" x14ac:dyDescent="0.2">
      <c r="P57" s="87" t="s">
        <v>315</v>
      </c>
    </row>
    <row r="58" spans="2:16" ht="15" hidden="1" customHeight="1" x14ac:dyDescent="0.2">
      <c r="P58" s="87" t="s">
        <v>316</v>
      </c>
    </row>
    <row r="59" spans="2:16" ht="15" hidden="1" customHeight="1" x14ac:dyDescent="0.2">
      <c r="P59" s="87" t="s">
        <v>317</v>
      </c>
    </row>
    <row r="60" spans="2:16" ht="15" hidden="1" customHeight="1" x14ac:dyDescent="0.2">
      <c r="P60" s="87" t="s">
        <v>318</v>
      </c>
    </row>
    <row r="61" spans="2:16" ht="15" hidden="1" customHeight="1" x14ac:dyDescent="0.2">
      <c r="P61" s="87" t="s">
        <v>319</v>
      </c>
    </row>
    <row r="62" spans="2:16" hidden="1" x14ac:dyDescent="0.2">
      <c r="P62" s="87" t="s">
        <v>320</v>
      </c>
    </row>
    <row r="63" spans="2:16" hidden="1" x14ac:dyDescent="0.2">
      <c r="P63" s="87" t="s">
        <v>321</v>
      </c>
    </row>
    <row r="64" spans="2:16" hidden="1" x14ac:dyDescent="0.2">
      <c r="P64" s="87" t="s">
        <v>322</v>
      </c>
    </row>
    <row r="65" spans="16:16" hidden="1" x14ac:dyDescent="0.2">
      <c r="P65" s="87" t="s">
        <v>323</v>
      </c>
    </row>
    <row r="66" spans="16:16" hidden="1" x14ac:dyDescent="0.2">
      <c r="P66" s="87" t="s">
        <v>324</v>
      </c>
    </row>
    <row r="67" spans="16:16" hidden="1" x14ac:dyDescent="0.2">
      <c r="P67" s="87" t="s">
        <v>325</v>
      </c>
    </row>
    <row r="68" spans="16:16" hidden="1" x14ac:dyDescent="0.2">
      <c r="P68" s="87" t="s">
        <v>326</v>
      </c>
    </row>
    <row r="69" spans="16:16" hidden="1" x14ac:dyDescent="0.2">
      <c r="P69" s="87" t="s">
        <v>327</v>
      </c>
    </row>
    <row r="70" spans="16:16" hidden="1" x14ac:dyDescent="0.2">
      <c r="P70" s="87" t="s">
        <v>328</v>
      </c>
    </row>
    <row r="71" spans="16:16" hidden="1" x14ac:dyDescent="0.2">
      <c r="P71" s="87" t="s">
        <v>329</v>
      </c>
    </row>
    <row r="72" spans="16:16" hidden="1" x14ac:dyDescent="0.2">
      <c r="P72" s="87" t="s">
        <v>330</v>
      </c>
    </row>
    <row r="73" spans="16:16" hidden="1" x14ac:dyDescent="0.2">
      <c r="P73" s="87" t="s">
        <v>331</v>
      </c>
    </row>
    <row r="74" spans="16:16" hidden="1" x14ac:dyDescent="0.2">
      <c r="P74" s="87" t="s">
        <v>332</v>
      </c>
    </row>
    <row r="75" spans="16:16" hidden="1" x14ac:dyDescent="0.2">
      <c r="P75" s="87" t="s">
        <v>333</v>
      </c>
    </row>
    <row r="76" spans="16:16" hidden="1" x14ac:dyDescent="0.2">
      <c r="P76" s="87" t="s">
        <v>334</v>
      </c>
    </row>
    <row r="77" spans="16:16" hidden="1" x14ac:dyDescent="0.2">
      <c r="P77" s="87" t="s">
        <v>335</v>
      </c>
    </row>
    <row r="78" spans="16:16" hidden="1" x14ac:dyDescent="0.2">
      <c r="P78" s="41"/>
    </row>
    <row r="79" spans="16:16" hidden="1" x14ac:dyDescent="0.2">
      <c r="P79" s="41"/>
    </row>
    <row r="80" spans="16:16" hidden="1" x14ac:dyDescent="0.2">
      <c r="P80" s="41"/>
    </row>
    <row r="81" spans="16:16" hidden="1" x14ac:dyDescent="0.2">
      <c r="P81" s="41"/>
    </row>
    <row r="82" spans="16:16" hidden="1" x14ac:dyDescent="0.2">
      <c r="P82" s="41"/>
    </row>
    <row r="83" spans="16:16" hidden="1" x14ac:dyDescent="0.2">
      <c r="P83" s="41"/>
    </row>
    <row r="84" spans="16:16" hidden="1" x14ac:dyDescent="0.2">
      <c r="P84" s="41"/>
    </row>
    <row r="85" spans="16:16" hidden="1" x14ac:dyDescent="0.2">
      <c r="P85" s="41"/>
    </row>
    <row r="86" spans="16:16" hidden="1" x14ac:dyDescent="0.2">
      <c r="P86" s="41"/>
    </row>
    <row r="87" spans="16:16" hidden="1" x14ac:dyDescent="0.2">
      <c r="P87" s="41"/>
    </row>
    <row r="88" spans="16:16" hidden="1" x14ac:dyDescent="0.2">
      <c r="P88" s="41"/>
    </row>
    <row r="89" spans="16:16" hidden="1" x14ac:dyDescent="0.2">
      <c r="P89" s="41"/>
    </row>
    <row r="90" spans="16:16" hidden="1" x14ac:dyDescent="0.2">
      <c r="P90" s="41"/>
    </row>
    <row r="91" spans="16:16" hidden="1" x14ac:dyDescent="0.2">
      <c r="P91" s="41"/>
    </row>
    <row r="92" spans="16:16" hidden="1" x14ac:dyDescent="0.2">
      <c r="P92" s="41"/>
    </row>
    <row r="93" spans="16:16" hidden="1" x14ac:dyDescent="0.2">
      <c r="P93" s="41"/>
    </row>
    <row r="94" spans="16:16" hidden="1" x14ac:dyDescent="0.2">
      <c r="P94" s="41"/>
    </row>
  </sheetData>
  <sheetProtection algorithmName="SHA-512" hashValue="e/9UpFwYibAjPXMpDpoRakS2Rgoy/lUMai2o1ku6UMwIUjGSndtKipYefAtEVaHYKjHAOufpsc5cYl2j6c5AMQ==" saltValue="+MVeUSdVH2AM2wCHMB7QJw==" spinCount="100000" sheet="1" objects="1" scenarios="1" selectLockedCells="1"/>
  <mergeCells count="24">
    <mergeCell ref="I14:L14"/>
    <mergeCell ref="A1:D1"/>
    <mergeCell ref="B2:D3"/>
    <mergeCell ref="E2:G3"/>
    <mergeCell ref="H2:L2"/>
    <mergeCell ref="H3:L3"/>
    <mergeCell ref="B4:L4"/>
    <mergeCell ref="B5:L5"/>
    <mergeCell ref="B6:L6"/>
    <mergeCell ref="J8:L8"/>
    <mergeCell ref="I9:L9"/>
    <mergeCell ref="I13:L13"/>
    <mergeCell ref="B31:L31"/>
    <mergeCell ref="C15:H16"/>
    <mergeCell ref="J15:L15"/>
    <mergeCell ref="J16:L16"/>
    <mergeCell ref="J17:K17"/>
    <mergeCell ref="C19:D19"/>
    <mergeCell ref="G19:H19"/>
    <mergeCell ref="C21:D21"/>
    <mergeCell ref="G21:H21"/>
    <mergeCell ref="B24:G24"/>
    <mergeCell ref="B28:C28"/>
    <mergeCell ref="D28:H28"/>
  </mergeCells>
  <conditionalFormatting sqref="A1">
    <cfRule type="cellIs" dxfId="43" priority="4" operator="equal">
      <formula>"OBRAZAC PROŠAO KONTROLE"</formula>
    </cfRule>
    <cfRule type="cellIs" dxfId="42" priority="5" operator="equal">
      <formula>"OBRAZAC NIJE PROŠAO KONTROLE"</formula>
    </cfRule>
  </conditionalFormatting>
  <conditionalFormatting sqref="H26">
    <cfRule type="cellIs" dxfId="41" priority="1" operator="greaterThan">
      <formula>$H$24</formula>
    </cfRule>
  </conditionalFormatting>
  <dataValidations count="6">
    <dataValidation type="whole" allowBlank="1" showErrorMessage="1" errorTitle="Greška" error="Unesite jedanaestoznamenkasti broj." sqref="I13:L13" xr:uid="{00000000-0002-0000-0000-000000000000}">
      <formula1>0</formula1>
      <formula2>99999999999</formula2>
    </dataValidation>
    <dataValidation type="whole" allowBlank="1" showErrorMessage="1" errorTitle="Greška" error="Unesite osmoznamenkasti broj." sqref="J15:L15" xr:uid="{00000000-0002-0000-0000-000001000000}">
      <formula1>0</formula1>
      <formula2>99999999</formula2>
    </dataValidation>
    <dataValidation type="custom" allowBlank="1" showInputMessage="1" showErrorMessage="1" error="Unesite broj:  0 - 999 999_x000a_(H26 &lt;= H24 &gt;= Tablica1D7)" promptTitle="Uputa:" prompt="Kontrola veza: H26 &lt;= H24 &gt;= Tablica1D7" sqref="H26" xr:uid="{00000000-0002-0000-0000-000002000000}">
      <formula1>AND(ISNUMBER(H26),ISBLANK(H26)=FALSE,H26&lt;=H24,H26&lt;=999999)</formula1>
    </dataValidation>
    <dataValidation type="list" allowBlank="1" showErrorMessage="1" error="Iz padajućeg izbornika odaberite pripadajuću šifru županije" sqref="C19:D19" xr:uid="{00000000-0002-0000-0000-000003000000}">
      <formula1>$O$2:$O$22</formula1>
    </dataValidation>
    <dataValidation allowBlank="1" showInputMessage="1" showErrorMessage="1" promptTitle="Uputa:" prompt="ispunjava DZS" sqref="L17" xr:uid="{3AE4E802-973E-4DAD-977E-8799C06768E8}"/>
    <dataValidation type="list" allowBlank="1" showInputMessage="1" showErrorMessage="1" promptTitle="Instruction:" prompt="In the drop-down menu, select only one field, according to the prevalence (this is the field of science in which the largest number of employees work in R&amp;D)._x000a__x000a_Link to Table 9. (The field of science must be listed in the table)." sqref="D28:H28" xr:uid="{9427C6A8-F512-4B98-95BA-41E50EE6B56B}">
      <formula1>$P$2:$P$77</formula1>
    </dataValidation>
  </dataValidations>
  <pageMargins left="0.15748031496062992" right="0.15748031496062992" top="0.39370078740157483" bottom="0.39370078740157483" header="0.51181102362204722" footer="0.51181102362204722"/>
  <pageSetup paperSize="9" scale="77" fitToHeight="0" orientation="portrait"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expression" priority="3" id="{8B2EB2BC-94A6-4E45-84B0-A45F7F7A7BDC}">
            <xm:f>$H$24 &lt;'Table 1'!$C$7</xm:f>
            <x14:dxf>
              <fill>
                <patternFill>
                  <bgColor rgb="FFFF0000"/>
                </patternFill>
              </fill>
            </x14:dxf>
          </x14:cfRule>
          <xm:sqref>H24</xm:sqref>
        </x14:conditionalFormatting>
        <x14:conditionalFormatting xmlns:xm="http://schemas.microsoft.com/office/excel/2006/main">
          <x14:cfRule type="expression" priority="2" id="{0BFE04C9-83D7-4696-8AA0-52727407E2D5}">
            <xm:f>$H$26 &lt;'Table 1'!$D$7</xm:f>
            <x14:dxf>
              <fill>
                <patternFill>
                  <bgColor rgb="FFFF0000"/>
                </patternFill>
              </fill>
            </x14:dxf>
          </x14:cfRule>
          <xm:sqref>H26</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Unesite broj:  0 - 999 999_x000a_(H24 &gt;= Tablica1C7)" promptTitle="Uputa:" prompt="Za izračun godišnjeg prosječnog broja zaposlenih uzmite zbroj zaposlenih u svim mjesecima za koje je predan obrazac JOPPD i podijelite ga s brojem mjeseci rada._x000a_Kontrola veza: H24 &gt;= Tablica1C7" xr:uid="{00000000-0002-0000-0000-000005000000}">
          <x14:formula1>
            <xm:f>AND(ISNUMBER(H24),ISBLANK(H24)=FALSE,H24&gt;='Table 1'!C7,H24&lt;=999999)</xm:f>
          </x14:formula1>
          <xm:sqref>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59"/>
  <sheetViews>
    <sheetView showGridLines="0" workbookViewId="0">
      <selection activeCell="G8" sqref="G8"/>
    </sheetView>
  </sheetViews>
  <sheetFormatPr defaultColWidth="0" defaultRowHeight="12.75" zeroHeight="1" x14ac:dyDescent="0.2"/>
  <cols>
    <col min="1" max="1" width="8.7109375" style="1" customWidth="1"/>
    <col min="2" max="2" width="31.42578125" style="1" customWidth="1"/>
    <col min="3" max="12" width="11.7109375" style="1" customWidth="1"/>
    <col min="13" max="13" width="2.7109375" style="1" customWidth="1"/>
    <col min="14" max="16384" width="13.5703125" style="1" hidden="1"/>
  </cols>
  <sheetData>
    <row r="1" spans="1:12" ht="15" customHeight="1" x14ac:dyDescent="0.2">
      <c r="L1" s="8" t="s">
        <v>9</v>
      </c>
    </row>
    <row r="2" spans="1:12" s="20" customFormat="1" ht="30.75" customHeight="1" thickBot="1" x14ac:dyDescent="0.25">
      <c r="A2" s="252" t="s">
        <v>387</v>
      </c>
      <c r="B2" s="252"/>
      <c r="C2" s="252"/>
      <c r="D2" s="252"/>
      <c r="E2" s="252"/>
      <c r="F2" s="252"/>
      <c r="G2" s="252"/>
      <c r="H2" s="252"/>
      <c r="I2" s="252"/>
      <c r="J2" s="252"/>
      <c r="K2" s="252"/>
      <c r="L2" s="252"/>
    </row>
    <row r="3" spans="1:12" ht="51" customHeight="1" thickTop="1" x14ac:dyDescent="0.2">
      <c r="A3" s="262" t="s">
        <v>66</v>
      </c>
      <c r="B3" s="265"/>
      <c r="C3" s="258" t="s">
        <v>373</v>
      </c>
      <c r="D3" s="259"/>
      <c r="E3" s="259"/>
      <c r="F3" s="260"/>
      <c r="G3" s="255" t="s">
        <v>425</v>
      </c>
      <c r="H3" s="255"/>
      <c r="I3" s="255" t="s">
        <v>450</v>
      </c>
      <c r="J3" s="255"/>
      <c r="K3" s="255"/>
      <c r="L3" s="257"/>
    </row>
    <row r="4" spans="1:12" ht="27" customHeight="1" x14ac:dyDescent="0.2">
      <c r="A4" s="263"/>
      <c r="B4" s="266"/>
      <c r="C4" s="253" t="s">
        <v>67</v>
      </c>
      <c r="D4" s="253"/>
      <c r="E4" s="254" t="s">
        <v>65</v>
      </c>
      <c r="F4" s="253"/>
      <c r="G4" s="254"/>
      <c r="H4" s="254"/>
      <c r="I4" s="253" t="s">
        <v>67</v>
      </c>
      <c r="J4" s="253"/>
      <c r="K4" s="254" t="s">
        <v>65</v>
      </c>
      <c r="L4" s="256"/>
    </row>
    <row r="5" spans="1:12" ht="24" customHeight="1" x14ac:dyDescent="0.2">
      <c r="A5" s="264"/>
      <c r="B5" s="267"/>
      <c r="C5" s="16" t="s">
        <v>57</v>
      </c>
      <c r="D5" s="16" t="s">
        <v>58</v>
      </c>
      <c r="E5" s="16" t="s">
        <v>59</v>
      </c>
      <c r="F5" s="16" t="s">
        <v>60</v>
      </c>
      <c r="G5" s="159" t="s">
        <v>61</v>
      </c>
      <c r="H5" s="159" t="s">
        <v>62</v>
      </c>
      <c r="I5" s="159" t="s">
        <v>63</v>
      </c>
      <c r="J5" s="159" t="s">
        <v>62</v>
      </c>
      <c r="K5" s="159" t="s">
        <v>61</v>
      </c>
      <c r="L5" s="161" t="s">
        <v>62</v>
      </c>
    </row>
    <row r="6" spans="1:12" ht="12.95" customHeight="1" x14ac:dyDescent="0.2">
      <c r="A6" s="25">
        <v>1</v>
      </c>
      <c r="B6" s="28">
        <v>2</v>
      </c>
      <c r="C6" s="28">
        <v>3</v>
      </c>
      <c r="D6" s="28">
        <v>4</v>
      </c>
      <c r="E6" s="28">
        <v>5</v>
      </c>
      <c r="F6" s="28">
        <v>6</v>
      </c>
      <c r="G6" s="28">
        <v>7</v>
      </c>
      <c r="H6" s="28">
        <v>8</v>
      </c>
      <c r="I6" s="28">
        <v>9</v>
      </c>
      <c r="J6" s="28">
        <v>10</v>
      </c>
      <c r="K6" s="28">
        <v>11</v>
      </c>
      <c r="L6" s="29">
        <v>12</v>
      </c>
    </row>
    <row r="7" spans="1:12" ht="15" customHeight="1" x14ac:dyDescent="0.2">
      <c r="A7" s="26">
        <v>1</v>
      </c>
      <c r="B7" s="172" t="s">
        <v>53</v>
      </c>
      <c r="C7" s="67">
        <f t="shared" ref="C7:D12" si="0">ROUND(SUM(G7,I7),0)</f>
        <v>0</v>
      </c>
      <c r="D7" s="67">
        <f t="shared" si="0"/>
        <v>0</v>
      </c>
      <c r="E7" s="68">
        <f>ROUND(G7+K7,1)</f>
        <v>0</v>
      </c>
      <c r="F7" s="68">
        <f>ROUND(H7+L7,1)</f>
        <v>0</v>
      </c>
      <c r="G7" s="67">
        <f>ROUND(SUM(G8,G10:G12),0)</f>
        <v>0</v>
      </c>
      <c r="H7" s="67">
        <f>ROUND(SUM(H8,H10:H12),0)</f>
        <v>0</v>
      </c>
      <c r="I7" s="67">
        <f>ROUND(SUM(I8,I10:I12),0)</f>
        <v>0</v>
      </c>
      <c r="J7" s="67">
        <f>ROUND(SUM(J8,J10:J12),0)</f>
        <v>0</v>
      </c>
      <c r="K7" s="68">
        <f>ROUND(SUM(K8,K10:K12),1)</f>
        <v>0</v>
      </c>
      <c r="L7" s="71">
        <f>ROUND(SUM(L8,L10:L12),1)</f>
        <v>0</v>
      </c>
    </row>
    <row r="8" spans="1:12" ht="15" customHeight="1" x14ac:dyDescent="0.2">
      <c r="A8" s="26">
        <v>2</v>
      </c>
      <c r="B8" s="36" t="s">
        <v>64</v>
      </c>
      <c r="C8" s="67">
        <f t="shared" si="0"/>
        <v>0</v>
      </c>
      <c r="D8" s="67">
        <f t="shared" si="0"/>
        <v>0</v>
      </c>
      <c r="E8" s="68">
        <f t="shared" ref="E8:F12" si="1">ROUND(SUM(G8,K8),1)</f>
        <v>0</v>
      </c>
      <c r="F8" s="68">
        <f t="shared" si="1"/>
        <v>0</v>
      </c>
      <c r="G8" s="73"/>
      <c r="H8" s="73"/>
      <c r="I8" s="73"/>
      <c r="J8" s="73"/>
      <c r="K8" s="74"/>
      <c r="L8" s="75"/>
    </row>
    <row r="9" spans="1:12" ht="15" customHeight="1" x14ac:dyDescent="0.2">
      <c r="A9" s="26">
        <v>3</v>
      </c>
      <c r="B9" s="58" t="s">
        <v>82</v>
      </c>
      <c r="C9" s="67">
        <f t="shared" si="0"/>
        <v>0</v>
      </c>
      <c r="D9" s="67">
        <f t="shared" si="0"/>
        <v>0</v>
      </c>
      <c r="E9" s="68">
        <f t="shared" si="1"/>
        <v>0</v>
      </c>
      <c r="F9" s="68">
        <f t="shared" si="1"/>
        <v>0</v>
      </c>
      <c r="G9" s="73"/>
      <c r="H9" s="73"/>
      <c r="I9" s="73"/>
      <c r="J9" s="73"/>
      <c r="K9" s="74"/>
      <c r="L9" s="75"/>
    </row>
    <row r="10" spans="1:12" ht="15" customHeight="1" x14ac:dyDescent="0.2">
      <c r="A10" s="26">
        <v>4</v>
      </c>
      <c r="B10" s="23" t="s">
        <v>54</v>
      </c>
      <c r="C10" s="67">
        <f t="shared" si="0"/>
        <v>0</v>
      </c>
      <c r="D10" s="67">
        <f t="shared" si="0"/>
        <v>0</v>
      </c>
      <c r="E10" s="68">
        <f t="shared" si="1"/>
        <v>0</v>
      </c>
      <c r="F10" s="68">
        <f t="shared" si="1"/>
        <v>0</v>
      </c>
      <c r="G10" s="73"/>
      <c r="H10" s="73"/>
      <c r="I10" s="73"/>
      <c r="J10" s="73"/>
      <c r="K10" s="74"/>
      <c r="L10" s="75"/>
    </row>
    <row r="11" spans="1:12" ht="15" customHeight="1" x14ac:dyDescent="0.2">
      <c r="A11" s="26">
        <v>5</v>
      </c>
      <c r="B11" s="23" t="s">
        <v>55</v>
      </c>
      <c r="C11" s="67">
        <f t="shared" si="0"/>
        <v>0</v>
      </c>
      <c r="D11" s="67">
        <f t="shared" si="0"/>
        <v>0</v>
      </c>
      <c r="E11" s="68">
        <f t="shared" si="1"/>
        <v>0</v>
      </c>
      <c r="F11" s="68">
        <f t="shared" si="1"/>
        <v>0</v>
      </c>
      <c r="G11" s="73"/>
      <c r="H11" s="73"/>
      <c r="I11" s="73"/>
      <c r="J11" s="73"/>
      <c r="K11" s="74"/>
      <c r="L11" s="75"/>
    </row>
    <row r="12" spans="1:12" ht="15" customHeight="1" thickBot="1" x14ac:dyDescent="0.25">
      <c r="A12" s="27">
        <v>6</v>
      </c>
      <c r="B12" s="24" t="s">
        <v>56</v>
      </c>
      <c r="C12" s="69">
        <f t="shared" si="0"/>
        <v>0</v>
      </c>
      <c r="D12" s="69">
        <f t="shared" si="0"/>
        <v>0</v>
      </c>
      <c r="E12" s="70">
        <f t="shared" si="1"/>
        <v>0</v>
      </c>
      <c r="F12" s="70">
        <f t="shared" si="1"/>
        <v>0</v>
      </c>
      <c r="G12" s="76"/>
      <c r="H12" s="76"/>
      <c r="I12" s="76"/>
      <c r="J12" s="76"/>
      <c r="K12" s="77"/>
      <c r="L12" s="78"/>
    </row>
    <row r="13" spans="1:12" ht="12.95" customHeight="1" thickTop="1" x14ac:dyDescent="0.25">
      <c r="B13" s="2"/>
    </row>
    <row r="14" spans="1:12" ht="15" customHeight="1" x14ac:dyDescent="0.2">
      <c r="A14" s="261" t="s">
        <v>68</v>
      </c>
      <c r="B14" s="261"/>
      <c r="C14" s="261"/>
      <c r="D14" s="261"/>
      <c r="E14" s="261"/>
      <c r="F14" s="261"/>
      <c r="G14" s="261"/>
      <c r="H14" s="261"/>
      <c r="I14" s="261"/>
      <c r="J14" s="261"/>
      <c r="K14" s="261"/>
      <c r="L14" s="261"/>
    </row>
    <row r="15" spans="1:12" ht="8.1" customHeight="1" x14ac:dyDescent="0.2">
      <c r="A15" s="163"/>
      <c r="B15" s="163"/>
      <c r="C15" s="163"/>
      <c r="D15" s="163"/>
      <c r="E15" s="163"/>
      <c r="F15" s="163"/>
      <c r="G15" s="163"/>
      <c r="H15" s="163"/>
      <c r="I15" s="163"/>
      <c r="J15" s="163"/>
      <c r="K15" s="163"/>
      <c r="L15" s="163"/>
    </row>
    <row r="16" spans="1:12" ht="36" customHeight="1" x14ac:dyDescent="0.2">
      <c r="A16" s="271" t="s">
        <v>69</v>
      </c>
      <c r="B16" s="268"/>
      <c r="C16" s="268"/>
      <c r="D16" s="268"/>
      <c r="E16" s="268"/>
      <c r="F16" s="268"/>
      <c r="G16" s="268"/>
      <c r="H16" s="268"/>
      <c r="I16" s="268"/>
      <c r="J16" s="268"/>
      <c r="K16" s="268"/>
      <c r="L16" s="268"/>
    </row>
    <row r="17" spans="1:12" ht="7.5" hidden="1" customHeight="1" x14ac:dyDescent="0.2">
      <c r="A17" s="92"/>
      <c r="B17" s="92"/>
      <c r="C17" s="92"/>
      <c r="D17" s="92"/>
      <c r="E17" s="92"/>
      <c r="F17" s="92"/>
      <c r="G17" s="92"/>
      <c r="H17" s="92"/>
      <c r="I17" s="92"/>
      <c r="J17" s="92"/>
      <c r="K17" s="92"/>
      <c r="L17" s="92"/>
    </row>
    <row r="18" spans="1:12" ht="27.75" customHeight="1" x14ac:dyDescent="0.2">
      <c r="A18" s="261" t="s">
        <v>356</v>
      </c>
      <c r="B18" s="261"/>
      <c r="C18" s="261"/>
      <c r="D18" s="261"/>
      <c r="E18" s="261"/>
      <c r="F18" s="261"/>
      <c r="G18" s="261"/>
      <c r="H18" s="261"/>
      <c r="I18" s="261"/>
      <c r="J18" s="261"/>
      <c r="K18" s="261"/>
      <c r="L18" s="261"/>
    </row>
    <row r="19" spans="1:12" ht="8.1" customHeight="1" x14ac:dyDescent="0.2">
      <c r="A19" s="163"/>
      <c r="B19" s="163"/>
      <c r="C19" s="163"/>
      <c r="D19" s="163"/>
      <c r="E19" s="163"/>
      <c r="F19" s="163"/>
      <c r="G19" s="163"/>
      <c r="H19" s="163"/>
      <c r="I19" s="163"/>
      <c r="J19" s="163"/>
      <c r="K19" s="163"/>
      <c r="L19" s="163"/>
    </row>
    <row r="20" spans="1:12" ht="23.25" customHeight="1" x14ac:dyDescent="0.2">
      <c r="A20" s="271" t="s">
        <v>357</v>
      </c>
      <c r="B20" s="271"/>
      <c r="C20" s="271"/>
      <c r="D20" s="271"/>
      <c r="E20" s="271"/>
      <c r="F20" s="271"/>
      <c r="G20" s="271"/>
      <c r="H20" s="271"/>
      <c r="I20" s="271"/>
      <c r="J20" s="271"/>
      <c r="K20" s="271"/>
      <c r="L20" s="271"/>
    </row>
    <row r="21" spans="1:12" ht="8.1" customHeight="1" x14ac:dyDescent="0.2">
      <c r="A21" s="166"/>
      <c r="B21" s="166"/>
      <c r="C21" s="166"/>
      <c r="D21" s="166"/>
      <c r="E21" s="166"/>
      <c r="F21" s="166"/>
      <c r="G21" s="166"/>
      <c r="H21" s="166"/>
      <c r="I21" s="166"/>
      <c r="J21" s="166"/>
      <c r="K21" s="166"/>
      <c r="L21" s="166"/>
    </row>
    <row r="22" spans="1:12" ht="21.75" customHeight="1" x14ac:dyDescent="0.2">
      <c r="A22" s="271" t="s">
        <v>70</v>
      </c>
      <c r="B22" s="271"/>
      <c r="C22" s="271"/>
      <c r="D22" s="271"/>
      <c r="E22" s="271"/>
      <c r="F22" s="271"/>
      <c r="G22" s="271"/>
      <c r="H22" s="271"/>
      <c r="I22" s="271"/>
      <c r="J22" s="271"/>
      <c r="K22" s="271"/>
      <c r="L22" s="271"/>
    </row>
    <row r="23" spans="1:12" ht="6" customHeight="1" x14ac:dyDescent="0.2">
      <c r="A23" s="166"/>
      <c r="B23" s="166"/>
      <c r="C23" s="166"/>
      <c r="D23" s="166"/>
      <c r="E23" s="166"/>
      <c r="F23" s="166"/>
      <c r="G23" s="166"/>
      <c r="H23" s="166"/>
      <c r="I23" s="166"/>
      <c r="J23" s="166"/>
      <c r="K23" s="166"/>
      <c r="L23" s="166"/>
    </row>
    <row r="24" spans="1:12" ht="27" customHeight="1" x14ac:dyDescent="0.2">
      <c r="A24" s="271" t="s">
        <v>358</v>
      </c>
      <c r="B24" s="271"/>
      <c r="C24" s="271"/>
      <c r="D24" s="271"/>
      <c r="E24" s="271"/>
      <c r="F24" s="271"/>
      <c r="G24" s="271"/>
      <c r="H24" s="271"/>
      <c r="I24" s="271"/>
      <c r="J24" s="271"/>
      <c r="K24" s="271"/>
      <c r="L24" s="271"/>
    </row>
    <row r="25" spans="1:12" ht="8.1" customHeight="1" x14ac:dyDescent="0.2">
      <c r="A25" s="166"/>
      <c r="B25" s="166"/>
      <c r="C25" s="166"/>
      <c r="D25" s="166"/>
      <c r="E25" s="166"/>
      <c r="F25" s="166"/>
      <c r="G25" s="166"/>
      <c r="H25" s="166"/>
      <c r="I25" s="166"/>
      <c r="J25" s="166"/>
      <c r="K25" s="166"/>
      <c r="L25" s="166"/>
    </row>
    <row r="26" spans="1:12" ht="15" customHeight="1" x14ac:dyDescent="0.2">
      <c r="A26" s="268" t="s">
        <v>71</v>
      </c>
      <c r="B26" s="268"/>
      <c r="C26" s="268"/>
      <c r="D26" s="268"/>
      <c r="E26" s="268"/>
      <c r="F26" s="268"/>
      <c r="G26" s="268"/>
      <c r="H26" s="268"/>
      <c r="I26" s="268"/>
      <c r="J26" s="268"/>
      <c r="K26" s="268"/>
      <c r="L26" s="268"/>
    </row>
    <row r="27" spans="1:12" ht="8.1" customHeight="1" x14ac:dyDescent="0.2">
      <c r="A27" s="92"/>
      <c r="B27" s="92"/>
      <c r="C27" s="92"/>
      <c r="D27" s="92"/>
      <c r="E27" s="92"/>
      <c r="F27" s="92"/>
      <c r="G27" s="92"/>
      <c r="H27" s="92"/>
      <c r="I27" s="92"/>
      <c r="J27" s="92"/>
      <c r="K27" s="92"/>
      <c r="L27" s="92"/>
    </row>
    <row r="28" spans="1:12" ht="15" customHeight="1" x14ac:dyDescent="0.2">
      <c r="A28" s="269" t="s">
        <v>171</v>
      </c>
      <c r="B28" s="261"/>
      <c r="C28" s="261"/>
      <c r="D28" s="261"/>
      <c r="E28" s="261"/>
      <c r="F28" s="261"/>
      <c r="G28" s="261"/>
      <c r="H28" s="261"/>
      <c r="I28" s="261"/>
      <c r="J28" s="261"/>
      <c r="K28" s="261"/>
      <c r="L28" s="261"/>
    </row>
    <row r="29" spans="1:12" ht="8.1" customHeight="1" x14ac:dyDescent="0.2">
      <c r="A29" s="164"/>
      <c r="B29" s="163"/>
      <c r="C29" s="163"/>
      <c r="D29" s="163"/>
      <c r="E29" s="163"/>
      <c r="F29" s="163"/>
      <c r="G29" s="163"/>
      <c r="H29" s="163"/>
      <c r="I29" s="163"/>
      <c r="J29" s="163"/>
      <c r="K29" s="163"/>
      <c r="L29" s="163"/>
    </row>
    <row r="30" spans="1:12" ht="41.1" customHeight="1" x14ac:dyDescent="0.2">
      <c r="A30" s="270" t="s">
        <v>359</v>
      </c>
      <c r="B30" s="268"/>
      <c r="C30" s="268"/>
      <c r="D30" s="268"/>
      <c r="E30" s="268"/>
      <c r="F30" s="268"/>
      <c r="G30" s="268"/>
      <c r="H30" s="268"/>
      <c r="I30" s="268"/>
      <c r="J30" s="268"/>
      <c r="K30" s="268"/>
      <c r="L30" s="268"/>
    </row>
    <row r="31" spans="1:12" ht="8.1" customHeight="1" x14ac:dyDescent="0.2">
      <c r="A31" s="165"/>
      <c r="B31" s="92"/>
      <c r="C31" s="92"/>
      <c r="D31" s="92"/>
      <c r="E31" s="92"/>
      <c r="F31" s="92"/>
      <c r="G31" s="92"/>
      <c r="H31" s="92"/>
      <c r="I31" s="92"/>
      <c r="J31" s="92"/>
      <c r="K31" s="92"/>
      <c r="L31" s="92"/>
    </row>
    <row r="32" spans="1:12" ht="27" customHeight="1" x14ac:dyDescent="0.2">
      <c r="A32" s="268" t="s">
        <v>72</v>
      </c>
      <c r="B32" s="268"/>
      <c r="C32" s="268"/>
      <c r="D32" s="268"/>
      <c r="E32" s="268"/>
      <c r="F32" s="268"/>
      <c r="G32" s="268"/>
      <c r="H32" s="268"/>
      <c r="I32" s="268"/>
      <c r="J32" s="268"/>
      <c r="K32" s="268"/>
      <c r="L32" s="268"/>
    </row>
    <row r="33" spans="1:12" ht="8.1" customHeight="1" x14ac:dyDescent="0.2">
      <c r="A33" s="92"/>
      <c r="B33" s="92"/>
      <c r="C33" s="92"/>
      <c r="D33" s="92"/>
      <c r="E33" s="92"/>
      <c r="F33" s="92"/>
      <c r="G33" s="92"/>
      <c r="H33" s="92"/>
      <c r="I33" s="92"/>
      <c r="J33" s="92"/>
      <c r="K33" s="92"/>
      <c r="L33" s="92"/>
    </row>
    <row r="34" spans="1:12" ht="27" customHeight="1" x14ac:dyDescent="0.2">
      <c r="A34" s="268" t="s">
        <v>360</v>
      </c>
      <c r="B34" s="268"/>
      <c r="C34" s="268"/>
      <c r="D34" s="268"/>
      <c r="E34" s="268"/>
      <c r="F34" s="268"/>
      <c r="G34" s="268"/>
      <c r="H34" s="268"/>
      <c r="I34" s="268"/>
      <c r="J34" s="268"/>
      <c r="K34" s="268"/>
      <c r="L34" s="268"/>
    </row>
    <row r="35" spans="1:12" ht="8.1" customHeight="1" x14ac:dyDescent="0.2">
      <c r="A35" s="92"/>
      <c r="B35" s="92"/>
      <c r="C35" s="92"/>
      <c r="D35" s="92"/>
      <c r="E35" s="92"/>
      <c r="F35" s="92"/>
      <c r="G35" s="92"/>
      <c r="H35" s="92"/>
      <c r="I35" s="92"/>
      <c r="J35" s="92"/>
      <c r="K35" s="92"/>
      <c r="L35" s="92"/>
    </row>
    <row r="36" spans="1:12" ht="51" customHeight="1" x14ac:dyDescent="0.2">
      <c r="A36" s="268" t="s">
        <v>344</v>
      </c>
      <c r="B36" s="268"/>
      <c r="C36" s="268"/>
      <c r="D36" s="268"/>
      <c r="E36" s="268"/>
      <c r="F36" s="268"/>
      <c r="G36" s="268"/>
      <c r="H36" s="268"/>
      <c r="I36" s="268"/>
      <c r="J36" s="268"/>
      <c r="K36" s="268"/>
      <c r="L36" s="268"/>
    </row>
    <row r="37" spans="1:12" ht="8.1" customHeight="1" x14ac:dyDescent="0.2">
      <c r="A37" s="92"/>
      <c r="B37" s="92"/>
      <c r="C37" s="92"/>
      <c r="D37" s="92"/>
      <c r="E37" s="92"/>
      <c r="F37" s="92"/>
      <c r="G37" s="92"/>
      <c r="H37" s="92"/>
      <c r="I37" s="92"/>
      <c r="J37" s="92"/>
      <c r="K37" s="92"/>
      <c r="L37" s="92"/>
    </row>
    <row r="38" spans="1:12" ht="53.1" customHeight="1" x14ac:dyDescent="0.2">
      <c r="A38" s="270" t="s">
        <v>73</v>
      </c>
      <c r="B38" s="268"/>
      <c r="C38" s="268"/>
      <c r="D38" s="268"/>
      <c r="E38" s="268"/>
      <c r="F38" s="268"/>
      <c r="G38" s="268"/>
      <c r="H38" s="268"/>
      <c r="I38" s="268"/>
      <c r="J38" s="268"/>
      <c r="K38" s="268"/>
      <c r="L38" s="268"/>
    </row>
    <row r="39" spans="1:12" ht="3.75" customHeight="1" x14ac:dyDescent="0.2">
      <c r="A39" s="165"/>
      <c r="B39" s="92"/>
      <c r="C39" s="92"/>
      <c r="D39" s="92"/>
      <c r="E39" s="92"/>
      <c r="F39" s="92"/>
      <c r="G39" s="92"/>
      <c r="H39" s="92"/>
      <c r="I39" s="92"/>
      <c r="J39" s="92"/>
      <c r="K39" s="92"/>
      <c r="L39" s="92"/>
    </row>
    <row r="40" spans="1:12" ht="22.5" customHeight="1" x14ac:dyDescent="0.2">
      <c r="A40" s="268" t="s">
        <v>74</v>
      </c>
      <c r="B40" s="268"/>
      <c r="C40" s="268"/>
      <c r="D40" s="268"/>
      <c r="E40" s="268"/>
      <c r="F40" s="268"/>
      <c r="G40" s="268"/>
      <c r="H40" s="268"/>
      <c r="I40" s="268"/>
      <c r="J40" s="268"/>
      <c r="K40" s="268"/>
      <c r="L40" s="268"/>
    </row>
    <row r="41" spans="1:12" ht="6" customHeight="1" x14ac:dyDescent="0.2">
      <c r="A41" s="163"/>
      <c r="B41" s="163"/>
      <c r="C41" s="163"/>
      <c r="D41" s="163"/>
      <c r="E41" s="163"/>
      <c r="F41" s="163"/>
      <c r="G41" s="163"/>
      <c r="H41" s="163"/>
      <c r="I41" s="163"/>
      <c r="J41" s="163"/>
      <c r="K41" s="163"/>
      <c r="L41" s="163"/>
    </row>
    <row r="42" spans="1:12" ht="27" customHeight="1" x14ac:dyDescent="0.2">
      <c r="A42" s="268" t="s">
        <v>76</v>
      </c>
      <c r="B42" s="268"/>
      <c r="C42" s="268"/>
      <c r="D42" s="268"/>
      <c r="E42" s="268"/>
      <c r="F42" s="268"/>
      <c r="G42" s="268"/>
      <c r="H42" s="268"/>
      <c r="I42" s="268"/>
      <c r="J42" s="268"/>
      <c r="K42" s="268"/>
      <c r="L42" s="268"/>
    </row>
    <row r="43" spans="1:12" ht="8.1" customHeight="1" x14ac:dyDescent="0.2">
      <c r="A43" s="92"/>
      <c r="B43" s="92"/>
      <c r="C43" s="92"/>
      <c r="D43" s="92"/>
      <c r="E43" s="92"/>
      <c r="F43" s="92"/>
      <c r="G43" s="92"/>
      <c r="H43" s="92"/>
      <c r="I43" s="92"/>
      <c r="J43" s="92"/>
      <c r="K43" s="92"/>
      <c r="L43" s="92"/>
    </row>
    <row r="44" spans="1:12" ht="53.1" customHeight="1" x14ac:dyDescent="0.2">
      <c r="A44" s="261" t="s">
        <v>75</v>
      </c>
      <c r="B44" s="261"/>
      <c r="C44" s="261"/>
      <c r="D44" s="261"/>
      <c r="E44" s="261"/>
      <c r="F44" s="261"/>
      <c r="G44" s="261"/>
      <c r="H44" s="261"/>
      <c r="I44" s="261"/>
      <c r="J44" s="261"/>
      <c r="K44" s="261"/>
      <c r="L44" s="261"/>
    </row>
    <row r="45" spans="1:12" ht="8.1" customHeight="1" x14ac:dyDescent="0.2">
      <c r="A45" s="163"/>
      <c r="B45" s="163"/>
      <c r="C45" s="163"/>
      <c r="D45" s="163"/>
      <c r="E45" s="163"/>
      <c r="F45" s="163"/>
      <c r="G45" s="163"/>
      <c r="H45" s="163"/>
      <c r="I45" s="163"/>
      <c r="J45" s="163"/>
      <c r="K45" s="163"/>
      <c r="L45" s="163"/>
    </row>
    <row r="46" spans="1:12" ht="15" customHeight="1" x14ac:dyDescent="0.2">
      <c r="A46" s="279" t="s">
        <v>77</v>
      </c>
      <c r="B46" s="279"/>
      <c r="C46" s="279"/>
      <c r="D46" s="279"/>
      <c r="E46" s="279"/>
      <c r="F46" s="279"/>
      <c r="G46" s="279"/>
      <c r="H46" s="279"/>
      <c r="I46" s="279"/>
      <c r="J46" s="279"/>
      <c r="K46" s="279"/>
      <c r="L46" s="279"/>
    </row>
    <row r="47" spans="1:12" ht="8.1" customHeight="1" x14ac:dyDescent="0.2">
      <c r="A47" s="167"/>
      <c r="B47" s="167"/>
      <c r="C47" s="167"/>
      <c r="D47" s="167"/>
      <c r="E47" s="167"/>
      <c r="F47" s="167"/>
      <c r="G47" s="167"/>
      <c r="H47" s="167"/>
      <c r="I47" s="167"/>
      <c r="J47" s="167"/>
      <c r="K47" s="167"/>
      <c r="L47" s="167"/>
    </row>
    <row r="48" spans="1:12" ht="15" customHeight="1" x14ac:dyDescent="0.2">
      <c r="A48" s="280" t="s">
        <v>177</v>
      </c>
      <c r="B48" s="280"/>
      <c r="C48" s="280"/>
      <c r="D48" s="280"/>
      <c r="E48" s="280"/>
      <c r="F48" s="280"/>
      <c r="G48" s="280"/>
      <c r="H48" s="280"/>
      <c r="I48" s="280"/>
      <c r="J48" s="280"/>
      <c r="K48" s="280"/>
      <c r="L48" s="280"/>
    </row>
    <row r="49" spans="1:12" ht="8.1" customHeight="1" x14ac:dyDescent="0.2">
      <c r="A49" s="91"/>
      <c r="B49" s="91"/>
      <c r="C49" s="91"/>
      <c r="D49" s="91"/>
      <c r="E49" s="91"/>
      <c r="F49" s="91"/>
      <c r="G49" s="91"/>
      <c r="H49" s="91"/>
      <c r="I49" s="91"/>
      <c r="J49" s="91"/>
      <c r="K49" s="91"/>
      <c r="L49" s="91"/>
    </row>
    <row r="50" spans="1:12" ht="12.75" customHeight="1" x14ac:dyDescent="0.2">
      <c r="A50" s="273" t="s">
        <v>81</v>
      </c>
      <c r="B50" s="273"/>
      <c r="C50" s="273"/>
      <c r="D50" s="273"/>
      <c r="E50" s="275" t="s">
        <v>79</v>
      </c>
      <c r="F50" s="276"/>
      <c r="G50" s="273" t="s">
        <v>78</v>
      </c>
      <c r="H50" s="273"/>
      <c r="I50" s="91"/>
      <c r="J50" s="91"/>
      <c r="K50" s="91"/>
      <c r="L50" s="91"/>
    </row>
    <row r="51" spans="1:12" ht="12.75" customHeight="1" x14ac:dyDescent="0.2">
      <c r="A51" s="274"/>
      <c r="B51" s="274"/>
      <c r="C51" s="274"/>
      <c r="D51" s="274"/>
      <c r="E51" s="277"/>
      <c r="F51" s="278"/>
      <c r="G51" s="274"/>
      <c r="H51" s="274"/>
      <c r="I51" s="91"/>
      <c r="J51" s="91"/>
      <c r="K51" s="91"/>
      <c r="L51" s="91"/>
    </row>
    <row r="52" spans="1:12" ht="15" customHeight="1" x14ac:dyDescent="0.2">
      <c r="A52" s="272" t="s">
        <v>374</v>
      </c>
      <c r="B52" s="272"/>
      <c r="C52" s="272"/>
      <c r="D52" s="272"/>
      <c r="E52" s="91">
        <v>3</v>
      </c>
      <c r="F52" s="91"/>
      <c r="G52" s="91">
        <f>1.5</f>
        <v>1.5</v>
      </c>
      <c r="H52" s="91"/>
      <c r="I52" s="91"/>
      <c r="J52" s="91"/>
      <c r="K52" s="91"/>
      <c r="L52" s="91"/>
    </row>
    <row r="53" spans="1:12" ht="15" customHeight="1" x14ac:dyDescent="0.2">
      <c r="A53" s="272" t="s">
        <v>375</v>
      </c>
      <c r="B53" s="272"/>
      <c r="C53" s="272"/>
      <c r="D53" s="272"/>
      <c r="E53" s="91">
        <v>2</v>
      </c>
      <c r="F53" s="91"/>
      <c r="G53" s="91">
        <v>0.4</v>
      </c>
      <c r="H53" s="91"/>
      <c r="I53" s="91"/>
      <c r="J53" s="91"/>
      <c r="K53" s="91"/>
      <c r="L53" s="91"/>
    </row>
    <row r="54" spans="1:12" ht="15.75" customHeight="1" x14ac:dyDescent="0.2">
      <c r="A54" s="272" t="s">
        <v>384</v>
      </c>
      <c r="B54" s="272"/>
      <c r="C54" s="272"/>
      <c r="D54" s="272"/>
      <c r="E54" s="91">
        <v>1</v>
      </c>
      <c r="F54" s="91"/>
      <c r="G54" s="91">
        <v>0.5</v>
      </c>
      <c r="H54" s="91"/>
      <c r="I54" s="91"/>
      <c r="J54" s="91"/>
      <c r="K54" s="91"/>
      <c r="L54" s="91"/>
    </row>
    <row r="55" spans="1:12" ht="26.25" customHeight="1" x14ac:dyDescent="0.2">
      <c r="A55" s="282" t="s">
        <v>376</v>
      </c>
      <c r="B55" s="282"/>
      <c r="C55" s="282"/>
      <c r="D55" s="282"/>
      <c r="E55" s="93">
        <v>2</v>
      </c>
      <c r="F55" s="93"/>
      <c r="G55" s="93">
        <v>0.3</v>
      </c>
      <c r="H55" s="93"/>
      <c r="I55" s="91"/>
      <c r="J55" s="91"/>
      <c r="K55" s="91"/>
      <c r="L55" s="91"/>
    </row>
    <row r="56" spans="1:12" ht="15" customHeight="1" x14ac:dyDescent="0.2">
      <c r="A56" s="281" t="s">
        <v>80</v>
      </c>
      <c r="B56" s="281"/>
      <c r="C56" s="281"/>
      <c r="D56" s="281"/>
      <c r="E56" s="91">
        <v>8</v>
      </c>
      <c r="F56" s="94"/>
      <c r="G56" s="91">
        <v>2.7</v>
      </c>
      <c r="H56" s="91"/>
      <c r="I56" s="91"/>
      <c r="J56" s="91"/>
      <c r="K56" s="91"/>
      <c r="L56" s="91"/>
    </row>
    <row r="57" spans="1:12" ht="8.1" customHeight="1" x14ac:dyDescent="0.2">
      <c r="A57" s="91"/>
      <c r="B57" s="91"/>
      <c r="C57" s="91"/>
      <c r="D57" s="91"/>
      <c r="E57" s="91"/>
      <c r="F57" s="91"/>
      <c r="G57" s="91"/>
      <c r="H57" s="91"/>
      <c r="I57" s="91"/>
      <c r="J57" s="91"/>
      <c r="K57" s="91"/>
      <c r="L57" s="91"/>
    </row>
    <row r="58" spans="1:12" ht="15" customHeight="1" x14ac:dyDescent="0.2">
      <c r="A58" s="279" t="s">
        <v>377</v>
      </c>
      <c r="B58" s="279"/>
      <c r="C58" s="279"/>
      <c r="D58" s="279"/>
      <c r="E58" s="279"/>
      <c r="F58" s="279"/>
      <c r="G58" s="279"/>
      <c r="H58" s="279"/>
      <c r="I58" s="279"/>
      <c r="J58" s="279"/>
      <c r="K58" s="279"/>
      <c r="L58" s="279"/>
    </row>
    <row r="59" spans="1:12" ht="12.95" customHeight="1" x14ac:dyDescent="0.2"/>
  </sheetData>
  <sheetProtection algorithmName="SHA-512" hashValue="7yXiaUUxFJPX+UjLU0onBIGw8tAr9dBwUN/FuCAuAGrn/Ebv8DBALI6/m3j2MyVTOntRN9QUl5VaCRGzL1y+2A==" saltValue="+a9cJWQswaU7RvMoLbmcyA==" spinCount="100000" sheet="1" objects="1" scenarios="1" selectLockedCells="1"/>
  <mergeCells count="37">
    <mergeCell ref="A58:L58"/>
    <mergeCell ref="A56:D56"/>
    <mergeCell ref="A53:D53"/>
    <mergeCell ref="A54:D54"/>
    <mergeCell ref="A55:D55"/>
    <mergeCell ref="A38:L38"/>
    <mergeCell ref="A40:L40"/>
    <mergeCell ref="A42:L42"/>
    <mergeCell ref="A46:L46"/>
    <mergeCell ref="A48:L48"/>
    <mergeCell ref="A52:D52"/>
    <mergeCell ref="A50:D51"/>
    <mergeCell ref="E50:F51"/>
    <mergeCell ref="G50:H51"/>
    <mergeCell ref="A44:L44"/>
    <mergeCell ref="A18:L18"/>
    <mergeCell ref="A14:L14"/>
    <mergeCell ref="A3:A5"/>
    <mergeCell ref="B3:B5"/>
    <mergeCell ref="A36:L36"/>
    <mergeCell ref="A34:L34"/>
    <mergeCell ref="A32:L32"/>
    <mergeCell ref="A28:L28"/>
    <mergeCell ref="A26:L26"/>
    <mergeCell ref="A30:L30"/>
    <mergeCell ref="A16:L16"/>
    <mergeCell ref="A20:L20"/>
    <mergeCell ref="A22:L22"/>
    <mergeCell ref="A24:L24"/>
    <mergeCell ref="A2:L2"/>
    <mergeCell ref="C4:D4"/>
    <mergeCell ref="E4:F4"/>
    <mergeCell ref="G3:H4"/>
    <mergeCell ref="I4:J4"/>
    <mergeCell ref="K4:L4"/>
    <mergeCell ref="I3:L3"/>
    <mergeCell ref="C3:F3"/>
  </mergeCells>
  <conditionalFormatting sqref="C7">
    <cfRule type="cellIs" dxfId="38" priority="1" operator="equal">
      <formula>0</formula>
    </cfRule>
  </conditionalFormatting>
  <dataValidations count="14">
    <dataValidation type="whole" allowBlank="1" showErrorMessage="1" errorTitle="Greška" error="Unesite broj:  0 - 9999" prompt="Unesite broj:  0 - 9999" sqref="G9:J12" xr:uid="{00000000-0002-0000-0100-000000000000}">
      <formula1>0</formula1>
      <formula2>9999</formula2>
    </dataValidation>
    <dataValidation allowBlank="1" showInputMessage="1" showErrorMessage="1" promptTitle="Uputa:" prompt="Kontrola veza: Tablica3C10 = Tablica1C7 &gt; 0_x000a_" sqref="C7" xr:uid="{9A90F2F5-48FA-444A-B01B-B5C7E4001F1C}"/>
    <dataValidation allowBlank="1" showInputMessage="1" showErrorMessage="1" promptTitle="Uputa:" prompt="Kontrola veza: Tablica6C7 = Tablica1C8" sqref="C8" xr:uid="{8CF0A7A9-0722-4868-BC9C-480149427261}"/>
    <dataValidation allowBlank="1" showInputMessage="1" showErrorMessage="1" promptTitle="Uputa:" prompt="Kontrola veza: Tablica3D10 = Tablica1D7" sqref="D7" xr:uid="{9ECE2F9B-264A-431B-AF50-DEAC8BBBA75C}"/>
    <dataValidation allowBlank="1" showInputMessage="1" showErrorMessage="1" promptTitle="Uputa:" prompt="Kontrola veza: Tablica6D7 = Tablica1D8" sqref="D8" xr:uid="{215D13F3-25C8-462F-9B0C-48F6F403B455}"/>
    <dataValidation allowBlank="1" showInputMessage="1" showErrorMessage="1" promptTitle="Uputa:" prompt="Kontrola veza: Tablica4C10 = Tablica1E7" sqref="E7" xr:uid="{649EE6A1-C17E-4A60-B198-6F4DB9A4F936}"/>
    <dataValidation type="whole" allowBlank="1" showInputMessage="1" showErrorMessage="1" errorTitle="Greška" error="Unesite broj:  0 - 9999" promptTitle="Uputa:" prompt="Unesite broj:  0 - 9999_x000a_Kontrola veza: Tablica5F8 = Tablica1J8" sqref="J8" xr:uid="{88EA7A8A-7884-4861-AEAA-FD1B399FB32A}">
      <formula1>0</formula1>
      <formula2>9999</formula2>
    </dataValidation>
    <dataValidation allowBlank="1" showInputMessage="1" showErrorMessage="1" promptTitle="Uputa:" prompt="Kontrola veza: Tablica4D10 = Tablica1F7" sqref="F7" xr:uid="{AAEC914C-A20D-42C1-B4BF-A6CDE213898E}"/>
    <dataValidation type="whole" allowBlank="1" showInputMessage="1" showErrorMessage="1" errorTitle="Greška" error="Unesite broj:  0 - 9999" promptTitle="Uputa:" prompt="Unesite broj:  0 - 9999_x000a_Kontrola veza: Tablica5C8 = Tablica1G8" sqref="G8" xr:uid="{A03E3A43-3EE6-4B8F-BE5B-569B2C8D6E9B}">
      <formula1>0</formula1>
      <formula2>9999</formula2>
    </dataValidation>
    <dataValidation type="whole" allowBlank="1" showInputMessage="1" showErrorMessage="1" errorTitle="Greška" error="Unesite broj:  0 - 9999" promptTitle="Uputa:" prompt="Unesite broj:  0 - 9999_x000a_Kontrola veza: Tablica5D8 = Tablica1H8" sqref="H8" xr:uid="{D61565D0-885D-4187-BFEB-1D9B55CC46C2}">
      <formula1>0</formula1>
      <formula2>9999</formula2>
    </dataValidation>
    <dataValidation type="whole" allowBlank="1" showInputMessage="1" showErrorMessage="1" errorTitle="Greška" error="Unesite broj:  0 - 9999" promptTitle="Uputa:" prompt="Unesite broj:  0 - 9999_x000a_Kontrola veza: Tablica5E8 = Tablica1I8" sqref="I8" xr:uid="{29BD5B6E-8CB2-4783-9EAB-B61FD7DA4072}">
      <formula1>0</formula1>
      <formula2>9999</formula2>
    </dataValidation>
    <dataValidation type="decimal" allowBlank="1" showInputMessage="1" showErrorMessage="1" errorTitle="Greška" error="Unesite broj:  0 - 9999,9" promptTitle="Uputa:" prompt="Unesite broj:  0 - 9999,9_x000a_Molimo, pišite broj na 1 decimalu._x000a_" sqref="K8" xr:uid="{EB636EFE-6A3C-432F-B1F4-1DFF0EE82B51}">
      <formula1>0</formula1>
      <formula2>9999.9</formula2>
    </dataValidation>
    <dataValidation type="decimal" allowBlank="1" showInputMessage="1" showErrorMessage="1" errorTitle="Greška" error="Unesite broj:  0 - 9999,9" promptTitle="Uputa:" prompt="Unesite broj:  0 - 9999,9_x000a_Molimo, pišite broj na 1 decimalu." sqref="L8 K9:L12" xr:uid="{4CA746F6-0440-476D-950F-82F5046B0094}">
      <formula1>0</formula1>
      <formula2>9999.9</formula2>
    </dataValidation>
    <dataValidation allowBlank="1" showErrorMessage="1" promptTitle="Uputa:" sqref="G7:J7" xr:uid="{334599E4-7F30-4CF6-9FFF-74BB537DFC03}"/>
  </dataValidations>
  <pageMargins left="0.15748031496062992" right="0.15748031496062992" top="0.39370078740157483" bottom="0.39370078740157483" header="0.51181102362204722" footer="0.51181102362204722"/>
  <pageSetup paperSize="9" scale="91" fitToHeight="0" orientation="landscape" blackAndWhite="1" r:id="rId1"/>
  <headerFooter alignWithMargins="0">
    <oddFooter>&amp;C&amp;F - &amp;A - str &amp;P / &amp;N</oddFooter>
  </headerFooter>
  <ignoredErrors>
    <ignoredError sqref="L1" numberStoredAsText="1"/>
  </ignoredErrors>
  <extLst>
    <ext xmlns:x14="http://schemas.microsoft.com/office/spreadsheetml/2009/9/main" uri="{78C0D931-6437-407d-A8EE-F0AAD7539E65}">
      <x14:conditionalFormattings>
        <x14:conditionalFormatting xmlns:xm="http://schemas.microsoft.com/office/excel/2006/main">
          <x14:cfRule type="cellIs" priority="11" operator="notEqual" id="{D3831108-399C-41DA-A6B3-247DB2929B23}">
            <xm:f>'Table 3'!$C$10</xm:f>
            <x14:dxf>
              <fill>
                <patternFill>
                  <bgColor rgb="FFFF0000"/>
                </patternFill>
              </fill>
            </x14:dxf>
          </x14:cfRule>
          <xm:sqref>C7</xm:sqref>
        </x14:conditionalFormatting>
        <x14:conditionalFormatting xmlns:xm="http://schemas.microsoft.com/office/excel/2006/main">
          <x14:cfRule type="cellIs" priority="7" operator="notEqual" id="{0038C88D-755B-4C8F-B391-6014C2633D33}">
            <xm:f>'Table 6'!$C$7</xm:f>
            <x14:dxf>
              <fill>
                <patternFill>
                  <bgColor rgb="FFFF0000"/>
                </patternFill>
              </fill>
            </x14:dxf>
          </x14:cfRule>
          <xm:sqref>C8</xm:sqref>
        </x14:conditionalFormatting>
        <x14:conditionalFormatting xmlns:xm="http://schemas.microsoft.com/office/excel/2006/main">
          <x14:cfRule type="cellIs" priority="10" operator="notEqual" id="{EA499E12-9233-4F92-BC98-AA12952EFDCA}">
            <xm:f>'Table 3'!$D$10</xm:f>
            <x14:dxf>
              <fill>
                <patternFill>
                  <bgColor rgb="FFFF0000"/>
                </patternFill>
              </fill>
            </x14:dxf>
          </x14:cfRule>
          <xm:sqref>D7</xm:sqref>
        </x14:conditionalFormatting>
        <x14:conditionalFormatting xmlns:xm="http://schemas.microsoft.com/office/excel/2006/main">
          <x14:cfRule type="cellIs" priority="6" operator="notEqual" id="{67FE937F-06FF-406D-9AB6-5BDF51DD85BC}">
            <xm:f>'Table 6'!$D$7</xm:f>
            <x14:dxf>
              <fill>
                <patternFill>
                  <bgColor rgb="FFFF0000"/>
                </patternFill>
              </fill>
            </x14:dxf>
          </x14:cfRule>
          <xm:sqref>D8</xm:sqref>
        </x14:conditionalFormatting>
        <x14:conditionalFormatting xmlns:xm="http://schemas.microsoft.com/office/excel/2006/main">
          <x14:cfRule type="cellIs" priority="9" operator="notEqual" id="{8CB4366F-0380-4399-BB54-1A8CA1097104}">
            <xm:f>'Table 4'!$C$10</xm:f>
            <x14:dxf>
              <fill>
                <patternFill>
                  <bgColor rgb="FFFF0000"/>
                </patternFill>
              </fill>
            </x14:dxf>
          </x14:cfRule>
          <xm:sqref>E7</xm:sqref>
        </x14:conditionalFormatting>
        <x14:conditionalFormatting xmlns:xm="http://schemas.microsoft.com/office/excel/2006/main">
          <x14:cfRule type="cellIs" priority="8" operator="notEqual" id="{85947DE7-3AF2-46DD-B7BE-02AC71D5E362}">
            <xm:f>'Table 4'!$D$10</xm:f>
            <x14:dxf>
              <fill>
                <patternFill>
                  <bgColor rgb="FFFF0000"/>
                </patternFill>
              </fill>
            </x14:dxf>
          </x14:cfRule>
          <xm:sqref>F7</xm:sqref>
        </x14:conditionalFormatting>
        <x14:conditionalFormatting xmlns:xm="http://schemas.microsoft.com/office/excel/2006/main">
          <x14:cfRule type="cellIs" priority="5" operator="notEqual" id="{01338B58-60C7-4836-BBD2-5669A5FBD659}">
            <xm:f>'Table 5'!$C$8</xm:f>
            <x14:dxf>
              <fill>
                <patternFill>
                  <bgColor rgb="FFFF0000"/>
                </patternFill>
              </fill>
            </x14:dxf>
          </x14:cfRule>
          <xm:sqref>G8</xm:sqref>
        </x14:conditionalFormatting>
        <x14:conditionalFormatting xmlns:xm="http://schemas.microsoft.com/office/excel/2006/main">
          <x14:cfRule type="cellIs" priority="4" operator="notEqual" id="{191C1DD8-6C38-46BF-923C-B9E571BAA0F7}">
            <xm:f>'Table 5'!$D$8</xm:f>
            <x14:dxf>
              <fill>
                <patternFill>
                  <bgColor rgb="FFFF0000"/>
                </patternFill>
              </fill>
            </x14:dxf>
          </x14:cfRule>
          <xm:sqref>H8</xm:sqref>
        </x14:conditionalFormatting>
        <x14:conditionalFormatting xmlns:xm="http://schemas.microsoft.com/office/excel/2006/main">
          <x14:cfRule type="cellIs" priority="3" operator="notEqual" id="{712E6376-DD41-47DD-879C-69C1D6A8181B}">
            <xm:f>'Table 5'!$E$8</xm:f>
            <x14:dxf>
              <fill>
                <patternFill>
                  <bgColor rgb="FFFF0000"/>
                </patternFill>
              </fill>
            </x14:dxf>
          </x14:cfRule>
          <xm:sqref>I8</xm:sqref>
        </x14:conditionalFormatting>
        <x14:conditionalFormatting xmlns:xm="http://schemas.microsoft.com/office/excel/2006/main">
          <x14:cfRule type="cellIs" priority="2" operator="notEqual" id="{8DA53AA2-CDB0-4777-B136-F24BE944F986}">
            <xm:f>'Table 5'!$F$8</xm:f>
            <x14:dxf>
              <fill>
                <patternFill>
                  <bgColor rgb="FFFF0000"/>
                </patternFill>
              </fill>
            </x14:dxf>
          </x14:cfRule>
          <xm:sqref>J8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22"/>
  <sheetViews>
    <sheetView showGridLines="0" workbookViewId="0">
      <selection activeCell="C9" sqref="C9"/>
    </sheetView>
  </sheetViews>
  <sheetFormatPr defaultColWidth="0" defaultRowHeight="12.75" zeroHeight="1" x14ac:dyDescent="0.2"/>
  <cols>
    <col min="1" max="1" width="7.5703125" style="1" customWidth="1"/>
    <col min="2" max="2" width="32.42578125" style="1" customWidth="1"/>
    <col min="3" max="6" width="11.7109375" style="1" customWidth="1"/>
    <col min="7" max="7" width="2.7109375" style="1" customWidth="1"/>
    <col min="8" max="8" width="10.7109375" style="1" hidden="1"/>
    <col min="9" max="16383" width="9.140625" style="1" hidden="1"/>
    <col min="16384" max="16384" width="11.7109375" style="1" hidden="1"/>
  </cols>
  <sheetData>
    <row r="1" spans="1:6" ht="15" customHeight="1" x14ac:dyDescent="0.2">
      <c r="F1" s="8" t="s">
        <v>10</v>
      </c>
    </row>
    <row r="2" spans="1:6" ht="62.25" customHeight="1" thickBot="1" x14ac:dyDescent="0.25">
      <c r="A2" s="252" t="s">
        <v>411</v>
      </c>
      <c r="B2" s="252"/>
      <c r="C2" s="252"/>
      <c r="D2" s="252"/>
      <c r="E2" s="252"/>
      <c r="F2" s="252"/>
    </row>
    <row r="3" spans="1:6" ht="20.25" customHeight="1" thickTop="1" x14ac:dyDescent="0.2">
      <c r="A3" s="263" t="s">
        <v>66</v>
      </c>
      <c r="B3" s="286"/>
      <c r="C3" s="288" t="s">
        <v>378</v>
      </c>
      <c r="D3" s="289"/>
      <c r="E3" s="289"/>
      <c r="F3" s="290"/>
    </row>
    <row r="4" spans="1:6" ht="12" customHeight="1" x14ac:dyDescent="0.2">
      <c r="A4" s="263"/>
      <c r="B4" s="286"/>
      <c r="C4" s="291"/>
      <c r="D4" s="292"/>
      <c r="E4" s="292"/>
      <c r="F4" s="293"/>
    </row>
    <row r="5" spans="1:6" ht="27" customHeight="1" x14ac:dyDescent="0.2">
      <c r="A5" s="263"/>
      <c r="B5" s="286"/>
      <c r="C5" s="283" t="s">
        <v>67</v>
      </c>
      <c r="D5" s="284"/>
      <c r="E5" s="283" t="s">
        <v>65</v>
      </c>
      <c r="F5" s="285"/>
    </row>
    <row r="6" spans="1:6" ht="24" customHeight="1" x14ac:dyDescent="0.2">
      <c r="A6" s="264"/>
      <c r="B6" s="287"/>
      <c r="C6" s="16" t="s">
        <v>61</v>
      </c>
      <c r="D6" s="16" t="s">
        <v>62</v>
      </c>
      <c r="E6" s="16" t="s">
        <v>61</v>
      </c>
      <c r="F6" s="17" t="s">
        <v>62</v>
      </c>
    </row>
    <row r="7" spans="1:6" ht="12.95" customHeight="1" x14ac:dyDescent="0.2">
      <c r="A7" s="32">
        <v>1</v>
      </c>
      <c r="B7" s="33">
        <v>2</v>
      </c>
      <c r="C7" s="33">
        <v>3</v>
      </c>
      <c r="D7" s="33">
        <v>4</v>
      </c>
      <c r="E7" s="33">
        <v>5</v>
      </c>
      <c r="F7" s="34">
        <v>6</v>
      </c>
    </row>
    <row r="8" spans="1:6" ht="15" customHeight="1" x14ac:dyDescent="0.2">
      <c r="A8" s="30">
        <v>1</v>
      </c>
      <c r="B8" s="35" t="s">
        <v>53</v>
      </c>
      <c r="C8" s="19">
        <f>ROUND(SUM(C9,C11,C12,C13),0)</f>
        <v>0</v>
      </c>
      <c r="D8" s="19">
        <f>ROUND(SUM(D9,D11,D12,D13),0)</f>
        <v>0</v>
      </c>
      <c r="E8" s="64">
        <f>ROUND(SUM(E9,E11,E12,E13),1)</f>
        <v>0</v>
      </c>
      <c r="F8" s="72">
        <f>ROUND(SUM(F9,F11,F12,F13),1)</f>
        <v>0</v>
      </c>
    </row>
    <row r="9" spans="1:6" ht="15" customHeight="1" x14ac:dyDescent="0.2">
      <c r="A9" s="30">
        <v>2</v>
      </c>
      <c r="B9" s="84" t="s">
        <v>64</v>
      </c>
      <c r="C9" s="59"/>
      <c r="D9" s="59"/>
      <c r="E9" s="79"/>
      <c r="F9" s="80"/>
    </row>
    <row r="10" spans="1:6" ht="15" customHeight="1" x14ac:dyDescent="0.2">
      <c r="A10" s="30">
        <v>3</v>
      </c>
      <c r="B10" s="58" t="s">
        <v>82</v>
      </c>
      <c r="C10" s="59"/>
      <c r="D10" s="59"/>
      <c r="E10" s="79"/>
      <c r="F10" s="80"/>
    </row>
    <row r="11" spans="1:6" ht="15" customHeight="1" x14ac:dyDescent="0.2">
      <c r="A11" s="30">
        <v>4</v>
      </c>
      <c r="B11" s="23" t="s">
        <v>54</v>
      </c>
      <c r="C11" s="59"/>
      <c r="D11" s="59"/>
      <c r="E11" s="79"/>
      <c r="F11" s="80"/>
    </row>
    <row r="12" spans="1:6" ht="15" customHeight="1" x14ac:dyDescent="0.2">
      <c r="A12" s="30">
        <v>5</v>
      </c>
      <c r="B12" s="23" t="s">
        <v>55</v>
      </c>
      <c r="C12" s="59"/>
      <c r="D12" s="59"/>
      <c r="E12" s="79"/>
      <c r="F12" s="80"/>
    </row>
    <row r="13" spans="1:6" ht="15" customHeight="1" thickBot="1" x14ac:dyDescent="0.25">
      <c r="A13" s="31">
        <v>6</v>
      </c>
      <c r="B13" s="24" t="s">
        <v>56</v>
      </c>
      <c r="C13" s="60"/>
      <c r="D13" s="60"/>
      <c r="E13" s="81"/>
      <c r="F13" s="82"/>
    </row>
    <row r="14" spans="1:6" ht="12.95" customHeight="1" thickTop="1" x14ac:dyDescent="0.2"/>
    <row r="15" spans="1:6" ht="90" customHeight="1" x14ac:dyDescent="0.2">
      <c r="A15" s="268" t="s">
        <v>361</v>
      </c>
      <c r="B15" s="268"/>
      <c r="C15" s="268"/>
      <c r="D15" s="268"/>
      <c r="E15" s="268"/>
      <c r="F15" s="268"/>
    </row>
    <row r="16" spans="1:6" ht="7.5" customHeight="1" x14ac:dyDescent="0.2">
      <c r="A16" s="92"/>
      <c r="B16" s="92"/>
      <c r="C16" s="92"/>
      <c r="D16" s="92"/>
      <c r="E16" s="92"/>
      <c r="F16" s="92"/>
    </row>
    <row r="17" spans="1:6" ht="36" customHeight="1" x14ac:dyDescent="0.2">
      <c r="A17" s="268" t="s">
        <v>362</v>
      </c>
      <c r="B17" s="268"/>
      <c r="C17" s="268"/>
      <c r="D17" s="268"/>
      <c r="E17" s="268"/>
      <c r="F17" s="268"/>
    </row>
    <row r="18" spans="1:6" ht="8.1" customHeight="1" x14ac:dyDescent="0.2">
      <c r="A18" s="92"/>
      <c r="B18" s="92"/>
      <c r="C18" s="92"/>
      <c r="D18" s="92"/>
      <c r="E18" s="92"/>
      <c r="F18" s="92"/>
    </row>
    <row r="19" spans="1:6" ht="51.75" customHeight="1" x14ac:dyDescent="0.2">
      <c r="A19" s="268" t="s">
        <v>84</v>
      </c>
      <c r="B19" s="268"/>
      <c r="C19" s="268"/>
      <c r="D19" s="268"/>
      <c r="E19" s="268"/>
      <c r="F19" s="268"/>
    </row>
    <row r="20" spans="1:6" ht="8.1" customHeight="1" x14ac:dyDescent="0.2">
      <c r="A20" s="92"/>
      <c r="B20" s="92"/>
      <c r="C20" s="92"/>
      <c r="D20" s="92"/>
      <c r="E20" s="92"/>
      <c r="F20" s="92"/>
    </row>
    <row r="21" spans="1:6" ht="30" customHeight="1" x14ac:dyDescent="0.2">
      <c r="A21" s="268" t="s">
        <v>83</v>
      </c>
      <c r="B21" s="268"/>
      <c r="C21" s="268"/>
      <c r="D21" s="268"/>
      <c r="E21" s="268"/>
      <c r="F21" s="268"/>
    </row>
    <row r="22" spans="1:6" ht="13.5" customHeight="1" x14ac:dyDescent="0.2"/>
  </sheetData>
  <sheetProtection algorithmName="SHA-512" hashValue="lIPMfJMxS87dGDyFv04QsXXwP72fORsGIfegGT+9ToRbXZeWxaTyQDq1V4DeUQ/1SBffKGCDvEfp8rMUDnHJJA==" saltValue="mtKqPltc9JSJIngmzz5UfQ==" spinCount="100000" sheet="1" objects="1" scenarios="1" selectLockedCells="1"/>
  <mergeCells count="10">
    <mergeCell ref="A15:F15"/>
    <mergeCell ref="A17:F17"/>
    <mergeCell ref="A21:F21"/>
    <mergeCell ref="A2:F2"/>
    <mergeCell ref="C5:D5"/>
    <mergeCell ref="E5:F5"/>
    <mergeCell ref="A3:A6"/>
    <mergeCell ref="B3:B6"/>
    <mergeCell ref="A19:F19"/>
    <mergeCell ref="C3:F4"/>
  </mergeCells>
  <dataValidations count="7">
    <dataValidation type="whole" allowBlank="1" showErrorMessage="1" errorTitle="Greška" error="Unesite broj:  0 - 9999" prompt="Unesite broj:  0 - 9999" sqref="C9:D13" xr:uid="{00000000-0002-0000-0200-000000000000}">
      <formula1>0</formula1>
      <formula2>9999</formula2>
    </dataValidation>
    <dataValidation type="decimal" allowBlank="1" showErrorMessage="1" errorTitle="Greška" error="Unesite broj:  0 - 9999,9" prompt="Unesite broj:  0 - 9999,9" sqref="E10:E13 F10:F13" xr:uid="{00000000-0002-0000-0200-000001000000}">
      <formula1>0</formula1>
      <formula2>9999.9</formula2>
    </dataValidation>
    <dataValidation allowBlank="1" showInputMessage="1" showErrorMessage="1" promptTitle="Uputa:" prompt="Kontrola veza: Tablica3C17 = Tablica2C8" sqref="C8" xr:uid="{A9E54DB7-56ED-42BC-8DCF-63D010F15B33}"/>
    <dataValidation allowBlank="1" showInputMessage="1" showErrorMessage="1" promptTitle="Uputa:" prompt="Kontrola veza: Tablica3D17 = Tablica2D8" sqref="D8" xr:uid="{D79EFD05-AF99-4E1E-A3CD-94CAC2EDC66E}"/>
    <dataValidation allowBlank="1" showInputMessage="1" showErrorMessage="1" promptTitle="Uputa:" prompt="Kontrola veza: Tablica4C17 = Tablica2E8" sqref="E8" xr:uid="{336E1FFB-7514-44D6-B345-8036A32C76AF}"/>
    <dataValidation allowBlank="1" showInputMessage="1" showErrorMessage="1" promptTitle="Uputa:" prompt="Kontrola veza: Tablica4D17 = Tablica2F8" sqref="F8" xr:uid="{D0823EB1-3914-4116-AE51-10D139E46E55}"/>
    <dataValidation type="decimal" allowBlank="1" showInputMessage="1" showErrorMessage="1" errorTitle="Greška" error="Unesite broj:  0 - 9999,9" promptTitle="Uputa:" prompt="Unesite broj:  0 - 9999,9_x000a_Molimo, pišite broj na 1 decimalu." sqref="E9 F9" xr:uid="{E2DA56E4-821C-4035-AF3D-E19832421552}">
      <formula1>0</formula1>
      <formula2>9999.9</formula2>
    </dataValidation>
  </dataValidation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ignoredErrors>
    <ignoredError sqref="F1" numberStoredAsText="1"/>
  </ignoredErrors>
  <extLst>
    <ext xmlns:x14="http://schemas.microsoft.com/office/spreadsheetml/2009/9/main" uri="{78C0D931-6437-407d-A8EE-F0AAD7539E65}">
      <x14:conditionalFormattings>
        <x14:conditionalFormatting xmlns:xm="http://schemas.microsoft.com/office/excel/2006/main">
          <x14:cfRule type="cellIs" priority="5" operator="notEqual" id="{ABE3A649-DD70-434D-B5C9-03894CBB86B0}">
            <xm:f>'Table 3'!$C$17</xm:f>
            <x14:dxf>
              <fill>
                <patternFill>
                  <bgColor rgb="FFFF0000"/>
                </patternFill>
              </fill>
            </x14:dxf>
          </x14:cfRule>
          <xm:sqref>C8</xm:sqref>
        </x14:conditionalFormatting>
        <x14:conditionalFormatting xmlns:xm="http://schemas.microsoft.com/office/excel/2006/main">
          <x14:cfRule type="cellIs" priority="4" operator="notEqual" id="{CC449B61-E59D-4724-9F83-6D007A77F0F3}">
            <xm:f>'Table 3'!$D$17</xm:f>
            <x14:dxf>
              <fill>
                <patternFill>
                  <bgColor rgb="FFFF0000"/>
                </patternFill>
              </fill>
            </x14:dxf>
          </x14:cfRule>
          <xm:sqref>D8</xm:sqref>
        </x14:conditionalFormatting>
        <x14:conditionalFormatting xmlns:xm="http://schemas.microsoft.com/office/excel/2006/main">
          <x14:cfRule type="cellIs" priority="3" operator="notEqual" id="{E6314BE5-5C12-4FA7-B31B-200A49D3149E}">
            <xm:f>'Table 4'!$C$17</xm:f>
            <x14:dxf>
              <fill>
                <patternFill>
                  <bgColor rgb="FFFF0000"/>
                </patternFill>
              </fill>
            </x14:dxf>
          </x14:cfRule>
          <xm:sqref>E8</xm:sqref>
        </x14:conditionalFormatting>
        <x14:conditionalFormatting xmlns:xm="http://schemas.microsoft.com/office/excel/2006/main">
          <x14:cfRule type="cellIs" priority="2" operator="notEqual" id="{0C6F0B74-E883-4AD5-A902-E656769033DD}">
            <xm:f>'Table 4'!$D$17</xm:f>
            <x14:dxf>
              <fill>
                <patternFill>
                  <bgColor rgb="FFFF0000"/>
                </patternFill>
              </fill>
            </x14:dxf>
          </x14:cfRule>
          <xm:sqref>F8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44"/>
  <sheetViews>
    <sheetView showGridLines="0" workbookViewId="0">
      <selection activeCell="E11" sqref="E11"/>
    </sheetView>
  </sheetViews>
  <sheetFormatPr defaultColWidth="0" defaultRowHeight="12.75" zeroHeight="1" x14ac:dyDescent="0.2"/>
  <cols>
    <col min="1" max="1" width="8.7109375" style="110" customWidth="1"/>
    <col min="2" max="2" width="32.140625" style="110" customWidth="1"/>
    <col min="3" max="16" width="11.7109375" style="110" customWidth="1"/>
    <col min="17" max="17" width="2.7109375" style="110" customWidth="1"/>
    <col min="18" max="16384" width="11.42578125" style="110" hidden="1"/>
  </cols>
  <sheetData>
    <row r="1" spans="1:16" ht="15" customHeight="1" x14ac:dyDescent="0.2">
      <c r="P1" s="177" t="s">
        <v>11</v>
      </c>
    </row>
    <row r="2" spans="1:16" ht="15" customHeight="1" thickBot="1" x14ac:dyDescent="0.3">
      <c r="A2" s="295" t="s">
        <v>426</v>
      </c>
      <c r="B2" s="295"/>
      <c r="C2" s="295"/>
      <c r="D2" s="295"/>
      <c r="E2" s="295"/>
      <c r="F2" s="295"/>
      <c r="G2" s="295"/>
      <c r="H2" s="295"/>
      <c r="I2" s="295"/>
      <c r="J2" s="295"/>
      <c r="K2" s="295"/>
      <c r="L2" s="295"/>
      <c r="M2" s="295"/>
      <c r="N2" s="295"/>
      <c r="O2" s="295"/>
      <c r="P2" s="295"/>
    </row>
    <row r="3" spans="1:16" ht="20.100000000000001" customHeight="1" thickTop="1" x14ac:dyDescent="0.2">
      <c r="A3" s="304" t="s">
        <v>66</v>
      </c>
      <c r="B3" s="307"/>
      <c r="C3" s="310" t="s">
        <v>85</v>
      </c>
      <c r="D3" s="311"/>
      <c r="E3" s="310" t="s">
        <v>178</v>
      </c>
      <c r="F3" s="311"/>
      <c r="G3" s="311"/>
      <c r="H3" s="311"/>
      <c r="I3" s="311"/>
      <c r="J3" s="311"/>
      <c r="K3" s="311"/>
      <c r="L3" s="311"/>
      <c r="M3" s="311"/>
      <c r="N3" s="311"/>
      <c r="O3" s="311"/>
      <c r="P3" s="313"/>
    </row>
    <row r="4" spans="1:16" ht="12.75" customHeight="1" x14ac:dyDescent="0.2">
      <c r="A4" s="305"/>
      <c r="B4" s="308"/>
      <c r="C4" s="312"/>
      <c r="D4" s="312"/>
      <c r="E4" s="296" t="s">
        <v>86</v>
      </c>
      <c r="F4" s="312"/>
      <c r="G4" s="296" t="s">
        <v>363</v>
      </c>
      <c r="H4" s="312"/>
      <c r="I4" s="314" t="s">
        <v>89</v>
      </c>
      <c r="J4" s="315"/>
      <c r="K4" s="314" t="s">
        <v>87</v>
      </c>
      <c r="L4" s="320"/>
      <c r="M4" s="314" t="s">
        <v>88</v>
      </c>
      <c r="N4" s="320"/>
      <c r="O4" s="296" t="s">
        <v>90</v>
      </c>
      <c r="P4" s="297"/>
    </row>
    <row r="5" spans="1:16" ht="25.5" customHeight="1" x14ac:dyDescent="0.2">
      <c r="A5" s="305"/>
      <c r="B5" s="308"/>
      <c r="C5" s="312"/>
      <c r="D5" s="312"/>
      <c r="E5" s="312"/>
      <c r="F5" s="312"/>
      <c r="G5" s="312"/>
      <c r="H5" s="312"/>
      <c r="I5" s="316"/>
      <c r="J5" s="317"/>
      <c r="K5" s="321"/>
      <c r="L5" s="322"/>
      <c r="M5" s="321"/>
      <c r="N5" s="322"/>
      <c r="O5" s="296"/>
      <c r="P5" s="297"/>
    </row>
    <row r="6" spans="1:16" ht="63.95" customHeight="1" x14ac:dyDescent="0.2">
      <c r="A6" s="305"/>
      <c r="B6" s="308"/>
      <c r="C6" s="312"/>
      <c r="D6" s="312"/>
      <c r="E6" s="312"/>
      <c r="F6" s="312"/>
      <c r="G6" s="312"/>
      <c r="H6" s="312"/>
      <c r="I6" s="318"/>
      <c r="J6" s="319"/>
      <c r="K6" s="323"/>
      <c r="L6" s="324"/>
      <c r="M6" s="323"/>
      <c r="N6" s="324"/>
      <c r="O6" s="296"/>
      <c r="P6" s="297"/>
    </row>
    <row r="7" spans="1:16" ht="24" customHeight="1" x14ac:dyDescent="0.2">
      <c r="A7" s="306"/>
      <c r="B7" s="309"/>
      <c r="C7" s="146" t="s">
        <v>61</v>
      </c>
      <c r="D7" s="146" t="s">
        <v>62</v>
      </c>
      <c r="E7" s="146" t="s">
        <v>61</v>
      </c>
      <c r="F7" s="146" t="s">
        <v>62</v>
      </c>
      <c r="G7" s="146" t="s">
        <v>61</v>
      </c>
      <c r="H7" s="146" t="s">
        <v>62</v>
      </c>
      <c r="I7" s="146" t="s">
        <v>61</v>
      </c>
      <c r="J7" s="146" t="s">
        <v>62</v>
      </c>
      <c r="K7" s="146" t="s">
        <v>61</v>
      </c>
      <c r="L7" s="146" t="s">
        <v>62</v>
      </c>
      <c r="M7" s="146" t="s">
        <v>61</v>
      </c>
      <c r="N7" s="146" t="s">
        <v>62</v>
      </c>
      <c r="O7" s="146" t="s">
        <v>61</v>
      </c>
      <c r="P7" s="178" t="s">
        <v>62</v>
      </c>
    </row>
    <row r="8" spans="1:16" ht="12.95" customHeight="1" x14ac:dyDescent="0.2">
      <c r="A8" s="179">
        <v>1</v>
      </c>
      <c r="B8" s="180">
        <v>2</v>
      </c>
      <c r="C8" s="149">
        <v>3</v>
      </c>
      <c r="D8" s="149">
        <v>4</v>
      </c>
      <c r="E8" s="149">
        <v>5</v>
      </c>
      <c r="F8" s="149">
        <v>6</v>
      </c>
      <c r="G8" s="149">
        <v>7</v>
      </c>
      <c r="H8" s="149">
        <v>8</v>
      </c>
      <c r="I8" s="149">
        <v>9</v>
      </c>
      <c r="J8" s="149">
        <v>10</v>
      </c>
      <c r="K8" s="149">
        <v>11</v>
      </c>
      <c r="L8" s="149">
        <v>12</v>
      </c>
      <c r="M8" s="149">
        <v>13</v>
      </c>
      <c r="N8" s="149">
        <v>14</v>
      </c>
      <c r="O8" s="149">
        <v>15</v>
      </c>
      <c r="P8" s="151">
        <v>16</v>
      </c>
    </row>
    <row r="9" spans="1:16" ht="24" customHeight="1" thickBot="1" x14ac:dyDescent="0.25">
      <c r="A9" s="298" t="s">
        <v>412</v>
      </c>
      <c r="B9" s="299"/>
      <c r="C9" s="299"/>
      <c r="D9" s="299"/>
      <c r="E9" s="299"/>
      <c r="F9" s="299"/>
      <c r="G9" s="299"/>
      <c r="H9" s="299"/>
      <c r="I9" s="299"/>
      <c r="J9" s="299"/>
      <c r="K9" s="299"/>
      <c r="L9" s="299"/>
      <c r="M9" s="299"/>
      <c r="N9" s="299"/>
      <c r="O9" s="299"/>
      <c r="P9" s="300"/>
    </row>
    <row r="10" spans="1:16" x14ac:dyDescent="0.2">
      <c r="A10" s="115">
        <v>1</v>
      </c>
      <c r="B10" s="116" t="s">
        <v>91</v>
      </c>
      <c r="C10" s="117">
        <f t="shared" ref="C10:L10" si="0">ROUND(SUM(C11,C13:C15),0)</f>
        <v>0</v>
      </c>
      <c r="D10" s="117">
        <f t="shared" si="0"/>
        <v>0</v>
      </c>
      <c r="E10" s="117">
        <f t="shared" si="0"/>
        <v>0</v>
      </c>
      <c r="F10" s="117">
        <f t="shared" si="0"/>
        <v>0</v>
      </c>
      <c r="G10" s="117">
        <f t="shared" si="0"/>
        <v>0</v>
      </c>
      <c r="H10" s="117">
        <f t="shared" si="0"/>
        <v>0</v>
      </c>
      <c r="I10" s="117">
        <f t="shared" si="0"/>
        <v>0</v>
      </c>
      <c r="J10" s="117">
        <f t="shared" si="0"/>
        <v>0</v>
      </c>
      <c r="K10" s="117">
        <f t="shared" si="0"/>
        <v>0</v>
      </c>
      <c r="L10" s="117">
        <f t="shared" si="0"/>
        <v>0</v>
      </c>
      <c r="M10" s="117">
        <f>ROUND(SUM(M13:M15),0)</f>
        <v>0</v>
      </c>
      <c r="N10" s="117">
        <f>ROUND(SUM(N13:N15),0)</f>
        <v>0</v>
      </c>
      <c r="O10" s="117">
        <f>ROUND(SUM(O13:O15),0)</f>
        <v>0</v>
      </c>
      <c r="P10" s="118">
        <f>ROUND(SUM(P13:P15),0)</f>
        <v>0</v>
      </c>
    </row>
    <row r="11" spans="1:16" ht="15" customHeight="1" x14ac:dyDescent="0.2">
      <c r="A11" s="119">
        <v>2</v>
      </c>
      <c r="B11" s="84" t="s">
        <v>64</v>
      </c>
      <c r="C11" s="120">
        <f>ROUND(SUM(E11,G11,I11,K11),0)</f>
        <v>0</v>
      </c>
      <c r="D11" s="120">
        <f>ROUND(SUM(F11,H11,J11,L11),0)</f>
        <v>0</v>
      </c>
      <c r="E11" s="83"/>
      <c r="F11" s="83"/>
      <c r="G11" s="83"/>
      <c r="H11" s="83"/>
      <c r="I11" s="83"/>
      <c r="J11" s="83"/>
      <c r="K11" s="83"/>
      <c r="L11" s="83"/>
      <c r="M11" s="121"/>
      <c r="N11" s="121"/>
      <c r="O11" s="121"/>
      <c r="P11" s="122"/>
    </row>
    <row r="12" spans="1:16" ht="15" customHeight="1" x14ac:dyDescent="0.2">
      <c r="A12" s="119">
        <v>3</v>
      </c>
      <c r="B12" s="123" t="s">
        <v>82</v>
      </c>
      <c r="C12" s="120">
        <f>ROUND(SUM(E12,G12,I12,K12),0)</f>
        <v>0</v>
      </c>
      <c r="D12" s="120">
        <f>ROUND(SUM(F12,H12,J12,L12),0)</f>
        <v>0</v>
      </c>
      <c r="E12" s="83"/>
      <c r="F12" s="83"/>
      <c r="G12" s="83"/>
      <c r="H12" s="83"/>
      <c r="I12" s="83"/>
      <c r="J12" s="83"/>
      <c r="K12" s="83"/>
      <c r="L12" s="83"/>
      <c r="M12" s="121"/>
      <c r="N12" s="121"/>
      <c r="O12" s="121"/>
      <c r="P12" s="122"/>
    </row>
    <row r="13" spans="1:16" ht="15" customHeight="1" x14ac:dyDescent="0.2">
      <c r="A13" s="119">
        <v>4</v>
      </c>
      <c r="B13" s="84" t="s">
        <v>54</v>
      </c>
      <c r="C13" s="120">
        <f t="shared" ref="C13:D15" si="1">ROUND(SUM(E13,G13,I13,K13,M13,O13),0)</f>
        <v>0</v>
      </c>
      <c r="D13" s="120">
        <f t="shared" si="1"/>
        <v>0</v>
      </c>
      <c r="E13" s="83"/>
      <c r="F13" s="83"/>
      <c r="G13" s="83"/>
      <c r="H13" s="83"/>
      <c r="I13" s="83"/>
      <c r="J13" s="83"/>
      <c r="K13" s="83"/>
      <c r="L13" s="83"/>
      <c r="M13" s="83"/>
      <c r="N13" s="83"/>
      <c r="O13" s="83"/>
      <c r="P13" s="124"/>
    </row>
    <row r="14" spans="1:16" ht="15" customHeight="1" x14ac:dyDescent="0.2">
      <c r="A14" s="119">
        <v>5</v>
      </c>
      <c r="B14" s="84" t="s">
        <v>55</v>
      </c>
      <c r="C14" s="120">
        <f t="shared" si="1"/>
        <v>0</v>
      </c>
      <c r="D14" s="120">
        <f t="shared" si="1"/>
        <v>0</v>
      </c>
      <c r="E14" s="83"/>
      <c r="F14" s="83"/>
      <c r="G14" s="83"/>
      <c r="H14" s="83"/>
      <c r="I14" s="83"/>
      <c r="J14" s="83"/>
      <c r="K14" s="83"/>
      <c r="L14" s="83"/>
      <c r="M14" s="83"/>
      <c r="N14" s="83"/>
      <c r="O14" s="83"/>
      <c r="P14" s="124"/>
    </row>
    <row r="15" spans="1:16" ht="15" customHeight="1" thickBot="1" x14ac:dyDescent="0.25">
      <c r="A15" s="125">
        <v>6</v>
      </c>
      <c r="B15" s="126" t="s">
        <v>56</v>
      </c>
      <c r="C15" s="127">
        <f t="shared" si="1"/>
        <v>0</v>
      </c>
      <c r="D15" s="127">
        <f t="shared" si="1"/>
        <v>0</v>
      </c>
      <c r="E15" s="128"/>
      <c r="F15" s="128"/>
      <c r="G15" s="128"/>
      <c r="H15" s="128"/>
      <c r="I15" s="128"/>
      <c r="J15" s="128"/>
      <c r="K15" s="128"/>
      <c r="L15" s="128"/>
      <c r="M15" s="128"/>
      <c r="N15" s="128"/>
      <c r="O15" s="128"/>
      <c r="P15" s="129"/>
    </row>
    <row r="16" spans="1:16" ht="24" customHeight="1" thickBot="1" x14ac:dyDescent="0.25">
      <c r="A16" s="301" t="s">
        <v>413</v>
      </c>
      <c r="B16" s="302"/>
      <c r="C16" s="302"/>
      <c r="D16" s="302"/>
      <c r="E16" s="302"/>
      <c r="F16" s="302"/>
      <c r="G16" s="302"/>
      <c r="H16" s="302"/>
      <c r="I16" s="302"/>
      <c r="J16" s="302"/>
      <c r="K16" s="302"/>
      <c r="L16" s="302"/>
      <c r="M16" s="302"/>
      <c r="N16" s="302"/>
      <c r="O16" s="302"/>
      <c r="P16" s="303"/>
    </row>
    <row r="17" spans="1:16" x14ac:dyDescent="0.2">
      <c r="A17" s="115">
        <v>7</v>
      </c>
      <c r="B17" s="116" t="s">
        <v>92</v>
      </c>
      <c r="C17" s="117">
        <f t="shared" ref="C17:L17" si="2">ROUND(SUM(C18,C20,C21,C22),0)</f>
        <v>0</v>
      </c>
      <c r="D17" s="117">
        <f t="shared" si="2"/>
        <v>0</v>
      </c>
      <c r="E17" s="117">
        <f t="shared" si="2"/>
        <v>0</v>
      </c>
      <c r="F17" s="117">
        <f t="shared" si="2"/>
        <v>0</v>
      </c>
      <c r="G17" s="117">
        <f t="shared" si="2"/>
        <v>0</v>
      </c>
      <c r="H17" s="117">
        <f t="shared" si="2"/>
        <v>0</v>
      </c>
      <c r="I17" s="117">
        <f t="shared" si="2"/>
        <v>0</v>
      </c>
      <c r="J17" s="117">
        <f t="shared" si="2"/>
        <v>0</v>
      </c>
      <c r="K17" s="117">
        <f t="shared" si="2"/>
        <v>0</v>
      </c>
      <c r="L17" s="117">
        <f t="shared" si="2"/>
        <v>0</v>
      </c>
      <c r="M17" s="117">
        <f>ROUND(SUM(M20:M22),0)</f>
        <v>0</v>
      </c>
      <c r="N17" s="117">
        <f>ROUND(SUM(N20:N22),0)</f>
        <v>0</v>
      </c>
      <c r="O17" s="117">
        <f>ROUND(SUM(O20:O22),0)</f>
        <v>0</v>
      </c>
      <c r="P17" s="118">
        <f>ROUND(SUM(P20:P22),0)</f>
        <v>0</v>
      </c>
    </row>
    <row r="18" spans="1:16" ht="15" customHeight="1" x14ac:dyDescent="0.2">
      <c r="A18" s="119">
        <v>8</v>
      </c>
      <c r="B18" s="84" t="s">
        <v>64</v>
      </c>
      <c r="C18" s="120">
        <f>ROUND(SUM(E18,G18,I18,K18),0)</f>
        <v>0</v>
      </c>
      <c r="D18" s="120">
        <f>ROUND(SUM(F18,H18,J18,L18),0)</f>
        <v>0</v>
      </c>
      <c r="E18" s="83"/>
      <c r="F18" s="83"/>
      <c r="G18" s="83"/>
      <c r="H18" s="83"/>
      <c r="I18" s="83"/>
      <c r="J18" s="83"/>
      <c r="K18" s="83"/>
      <c r="L18" s="83"/>
      <c r="M18" s="121"/>
      <c r="N18" s="121"/>
      <c r="O18" s="121"/>
      <c r="P18" s="122"/>
    </row>
    <row r="19" spans="1:16" ht="15" customHeight="1" x14ac:dyDescent="0.2">
      <c r="A19" s="119">
        <v>9</v>
      </c>
      <c r="B19" s="123" t="s">
        <v>82</v>
      </c>
      <c r="C19" s="120">
        <f>ROUND(SUM(E19,G19,I19,K19),0)</f>
        <v>0</v>
      </c>
      <c r="D19" s="120">
        <f>ROUND(SUM(F19,H19,J19,L19),0)</f>
        <v>0</v>
      </c>
      <c r="E19" s="83"/>
      <c r="F19" s="83"/>
      <c r="G19" s="83"/>
      <c r="H19" s="83"/>
      <c r="I19" s="83"/>
      <c r="J19" s="83"/>
      <c r="K19" s="83"/>
      <c r="L19" s="83"/>
      <c r="M19" s="121"/>
      <c r="N19" s="121"/>
      <c r="O19" s="121"/>
      <c r="P19" s="122"/>
    </row>
    <row r="20" spans="1:16" ht="15" customHeight="1" x14ac:dyDescent="0.2">
      <c r="A20" s="119">
        <v>10</v>
      </c>
      <c r="B20" s="84" t="s">
        <v>54</v>
      </c>
      <c r="C20" s="120">
        <f t="shared" ref="C20:D22" si="3">ROUND(SUM(E20,G20,I20,K20,M20,O20),0)</f>
        <v>0</v>
      </c>
      <c r="D20" s="120">
        <f t="shared" si="3"/>
        <v>0</v>
      </c>
      <c r="E20" s="83"/>
      <c r="F20" s="83"/>
      <c r="G20" s="83"/>
      <c r="H20" s="83"/>
      <c r="I20" s="83"/>
      <c r="J20" s="83"/>
      <c r="K20" s="83"/>
      <c r="L20" s="83"/>
      <c r="M20" s="83"/>
      <c r="N20" s="83"/>
      <c r="O20" s="83"/>
      <c r="P20" s="124"/>
    </row>
    <row r="21" spans="1:16" ht="15" customHeight="1" x14ac:dyDescent="0.2">
      <c r="A21" s="119">
        <v>11</v>
      </c>
      <c r="B21" s="84" t="s">
        <v>55</v>
      </c>
      <c r="C21" s="120">
        <f t="shared" si="3"/>
        <v>0</v>
      </c>
      <c r="D21" s="120">
        <f t="shared" si="3"/>
        <v>0</v>
      </c>
      <c r="E21" s="83"/>
      <c r="F21" s="83"/>
      <c r="G21" s="83"/>
      <c r="H21" s="83"/>
      <c r="I21" s="83"/>
      <c r="J21" s="83"/>
      <c r="K21" s="83"/>
      <c r="L21" s="83"/>
      <c r="M21" s="83"/>
      <c r="N21" s="83"/>
      <c r="O21" s="83"/>
      <c r="P21" s="124"/>
    </row>
    <row r="22" spans="1:16" ht="15" customHeight="1" thickBot="1" x14ac:dyDescent="0.25">
      <c r="A22" s="181">
        <v>12</v>
      </c>
      <c r="B22" s="182" t="s">
        <v>56</v>
      </c>
      <c r="C22" s="183">
        <f t="shared" si="3"/>
        <v>0</v>
      </c>
      <c r="D22" s="183">
        <f t="shared" si="3"/>
        <v>0</v>
      </c>
      <c r="E22" s="154"/>
      <c r="F22" s="154"/>
      <c r="G22" s="154"/>
      <c r="H22" s="154"/>
      <c r="I22" s="154"/>
      <c r="J22" s="154"/>
      <c r="K22" s="154"/>
      <c r="L22" s="154"/>
      <c r="M22" s="154"/>
      <c r="N22" s="154"/>
      <c r="O22" s="154"/>
      <c r="P22" s="155"/>
    </row>
    <row r="23" spans="1:16" ht="12.95" customHeight="1" thickTop="1" x14ac:dyDescent="0.2"/>
    <row r="24" spans="1:16" x14ac:dyDescent="0.2">
      <c r="A24" s="184" t="s">
        <v>364</v>
      </c>
      <c r="B24" s="184"/>
      <c r="C24" s="184"/>
      <c r="D24" s="184"/>
      <c r="E24" s="184"/>
      <c r="F24" s="184"/>
      <c r="G24" s="184"/>
      <c r="H24" s="184"/>
      <c r="I24" s="184"/>
      <c r="J24" s="184"/>
      <c r="K24" s="184"/>
      <c r="L24" s="184"/>
      <c r="M24" s="184"/>
      <c r="N24" s="184"/>
      <c r="O24" s="184"/>
      <c r="P24" s="184"/>
    </row>
    <row r="25" spans="1:16" ht="8.25" customHeight="1" x14ac:dyDescent="0.2">
      <c r="A25" s="184"/>
      <c r="B25" s="184"/>
      <c r="C25" s="184"/>
      <c r="D25" s="184"/>
      <c r="E25" s="184"/>
      <c r="F25" s="184"/>
      <c r="G25" s="184"/>
      <c r="H25" s="184"/>
      <c r="I25" s="184"/>
      <c r="J25" s="184"/>
      <c r="K25" s="184"/>
      <c r="L25" s="184"/>
      <c r="M25" s="184"/>
      <c r="N25" s="184"/>
      <c r="O25" s="184"/>
      <c r="P25" s="184"/>
    </row>
    <row r="26" spans="1:16" x14ac:dyDescent="0.2">
      <c r="A26" s="184" t="s">
        <v>365</v>
      </c>
      <c r="B26" s="184"/>
      <c r="C26" s="184"/>
      <c r="D26" s="184"/>
      <c r="E26" s="184"/>
      <c r="F26" s="184"/>
      <c r="G26" s="184"/>
      <c r="H26" s="184"/>
      <c r="I26" s="184"/>
      <c r="J26" s="184"/>
      <c r="K26" s="184"/>
      <c r="L26" s="184"/>
      <c r="M26" s="184"/>
      <c r="N26" s="184"/>
      <c r="O26" s="184"/>
      <c r="P26" s="184"/>
    </row>
    <row r="27" spans="1:16" ht="8.25" customHeight="1" x14ac:dyDescent="0.2">
      <c r="A27" s="184"/>
      <c r="B27" s="184"/>
      <c r="C27" s="184"/>
      <c r="D27" s="184"/>
      <c r="E27" s="184"/>
      <c r="F27" s="184"/>
      <c r="G27" s="184"/>
      <c r="H27" s="184"/>
      <c r="I27" s="184"/>
      <c r="J27" s="184"/>
      <c r="K27" s="184"/>
      <c r="L27" s="184"/>
      <c r="M27" s="184"/>
      <c r="N27" s="184"/>
      <c r="O27" s="184"/>
      <c r="P27" s="184"/>
    </row>
    <row r="28" spans="1:16" x14ac:dyDescent="0.2">
      <c r="A28" s="184" t="s">
        <v>366</v>
      </c>
      <c r="B28" s="184"/>
      <c r="C28" s="184"/>
      <c r="D28" s="184"/>
      <c r="E28" s="184"/>
      <c r="F28" s="184"/>
      <c r="G28" s="184"/>
      <c r="H28" s="184"/>
      <c r="I28" s="184"/>
      <c r="J28" s="184"/>
      <c r="K28" s="184"/>
      <c r="L28" s="184"/>
      <c r="M28" s="184"/>
      <c r="N28" s="184"/>
      <c r="O28" s="184"/>
      <c r="P28" s="184"/>
    </row>
    <row r="29" spans="1:16" ht="8.25" customHeight="1" x14ac:dyDescent="0.2">
      <c r="A29" s="184"/>
      <c r="B29" s="184"/>
      <c r="C29" s="184"/>
      <c r="D29" s="184"/>
      <c r="E29" s="184"/>
      <c r="F29" s="184"/>
      <c r="G29" s="184"/>
      <c r="H29" s="184"/>
      <c r="I29" s="184"/>
      <c r="J29" s="184"/>
      <c r="K29" s="184"/>
      <c r="L29" s="184"/>
      <c r="M29" s="184"/>
      <c r="N29" s="184"/>
      <c r="O29" s="184"/>
      <c r="P29" s="184"/>
    </row>
    <row r="30" spans="1:16" x14ac:dyDescent="0.2">
      <c r="A30" s="294" t="s">
        <v>94</v>
      </c>
      <c r="B30" s="294"/>
      <c r="C30" s="294"/>
      <c r="D30" s="294"/>
      <c r="E30" s="294"/>
      <c r="F30" s="294"/>
      <c r="G30" s="294"/>
      <c r="H30" s="294"/>
      <c r="I30" s="294"/>
      <c r="J30" s="294"/>
      <c r="K30" s="294"/>
      <c r="L30" s="294"/>
      <c r="M30" s="294"/>
      <c r="N30" s="294"/>
      <c r="O30" s="294"/>
      <c r="P30" s="294"/>
    </row>
    <row r="31" spans="1:16" ht="11.25" customHeight="1" x14ac:dyDescent="0.2"/>
    <row r="32" spans="1:16" ht="17.25" hidden="1" customHeight="1" x14ac:dyDescent="0.2"/>
    <row r="33" ht="17.25" hidden="1" customHeight="1" x14ac:dyDescent="0.2"/>
    <row r="34" ht="17.25" hidden="1" customHeight="1" x14ac:dyDescent="0.2"/>
    <row r="35" ht="17.25" hidden="1" customHeight="1" x14ac:dyDescent="0.2"/>
    <row r="36" ht="17.25" hidden="1" customHeight="1" x14ac:dyDescent="0.2"/>
    <row r="37" ht="17.25" hidden="1" customHeight="1" x14ac:dyDescent="0.2"/>
    <row r="38" ht="17.25" hidden="1" customHeight="1" x14ac:dyDescent="0.2"/>
    <row r="39" ht="17.25" hidden="1" customHeight="1" x14ac:dyDescent="0.2"/>
    <row r="40" ht="8.25" hidden="1" customHeight="1" x14ac:dyDescent="0.2"/>
    <row r="41" hidden="1" x14ac:dyDescent="0.2"/>
    <row r="42" hidden="1" x14ac:dyDescent="0.2"/>
    <row r="43" hidden="1" x14ac:dyDescent="0.2"/>
    <row r="44" hidden="1" x14ac:dyDescent="0.2"/>
  </sheetData>
  <sheetProtection algorithmName="SHA-512" hashValue="KtnOcat+WnSnTHYmXMpsjAWhJB+TMKWrYOq/rMBw6WZFlSGbYblm1GIc0LhAAgO3IfvmkVbNoRFyxr1lIN0/jA==" saltValue="IhkTrfOlphZ0Ni3bOQakJg==" spinCount="100000" sheet="1" objects="1" scenarios="1" selectLockedCells="1"/>
  <mergeCells count="14">
    <mergeCell ref="A30:P30"/>
    <mergeCell ref="A2:P2"/>
    <mergeCell ref="O4:P6"/>
    <mergeCell ref="A9:P9"/>
    <mergeCell ref="A16:P16"/>
    <mergeCell ref="A3:A7"/>
    <mergeCell ref="B3:B7"/>
    <mergeCell ref="C3:D6"/>
    <mergeCell ref="E3:P3"/>
    <mergeCell ref="E4:F6"/>
    <mergeCell ref="G4:H6"/>
    <mergeCell ref="I4:J6"/>
    <mergeCell ref="K4:L6"/>
    <mergeCell ref="M4:N6"/>
  </mergeCells>
  <conditionalFormatting sqref="C10">
    <cfRule type="cellIs" dxfId="23" priority="1" operator="equal">
      <formula>0</formula>
    </cfRule>
  </conditionalFormatting>
  <dataValidations xWindow="567" yWindow="475" count="7">
    <dataValidation type="whole" allowBlank="1" showErrorMessage="1" errorTitle="Greška" error="Unesite broj:  0 - 9999" prompt="Unesite broj:  0 - 9999" sqref="M20:P22 M13:P15 F13:F15 E13:E15 E11 G11:L15 F11 F20:F22 G18:L22 F18 E18 E20:E22" xr:uid="{00000000-0002-0000-0300-000000000000}">
      <formula1>0</formula1>
      <formula2>9999</formula2>
    </dataValidation>
    <dataValidation allowBlank="1" showInputMessage="1" showErrorMessage="1" promptTitle="Uputa:" prompt="Kontrola veza: Tablica3C10 = Tablica1C7 &gt; 0" sqref="C10" xr:uid="{DDDEF2A3-30F4-4830-9A3B-46CEB085D7E0}"/>
    <dataValidation allowBlank="1" showInputMessage="1" showErrorMessage="1" promptTitle="Uputa:" prompt="Kontrola veza: Tablica3D10 = Tablica1D7" sqref="D10" xr:uid="{03210E10-C4D0-4CC7-A851-F12750467D68}"/>
    <dataValidation allowBlank="1" showInputMessage="1" showErrorMessage="1" promptTitle="Uputa:" prompt="Kontrola veza: Tablica3C17 = Tablica2C8" sqref="C17" xr:uid="{A8B35EDA-B632-4886-82B8-665EF3580D1B}"/>
    <dataValidation allowBlank="1" showInputMessage="1" showErrorMessage="1" promptTitle="Uputa:" prompt="Kontrola veza: Tablica3D17 = Tablica2D8" sqref="D17" xr:uid="{93648647-A142-4541-8C5D-F0E7B70A9810}"/>
    <dataValidation type="whole" allowBlank="1" showInputMessage="1" showErrorMessage="1" errorTitle="Greška" error="Unesite broj:  0 - 9999" promptTitle="Upozorenje:" prompt="Ako osoba ima postignut doktorat znanosti, ne može biti doktorand. _x000a_Ako je osoba na doktorskom studiju, molimo upišite ju u stupac 7." sqref="E12 E19" xr:uid="{B1727FFD-1939-4D44-969F-BFA05203A491}">
      <formula1>0</formula1>
      <formula2>9999</formula2>
    </dataValidation>
    <dataValidation type="whole" allowBlank="1" showInputMessage="1" showErrorMessage="1" errorTitle="Greška" error="Unesite broj:  0 - 9999" promptTitle="Upozorenje:" prompt="Ako osoba ima postignut doktorat znanosti, ne može biti doktorand. _x000a_Ako je osoba na doktorskom studiju, molimo upišite ju u stupac 8." sqref="F19 F12" xr:uid="{86A2C15D-C2FE-4C68-B430-376E02358DF6}">
      <formula1>0</formula1>
      <formula2>9999</formula2>
    </dataValidation>
  </dataValidations>
  <pageMargins left="0.15748031496062992" right="0.15748031496062992" top="0.39370078740157483" bottom="0.39370078740157483" header="0.51181102362204722" footer="0.51181102362204722"/>
  <pageSetup paperSize="9" scale="71" fitToHeight="0" orientation="landscape" blackAndWhite="1" r:id="rId1"/>
  <headerFooter alignWithMargins="0">
    <oddFooter>&amp;C&amp;F - &amp;A - str &amp;P / &amp;N</oddFooter>
  </headerFooter>
  <ignoredErrors>
    <ignoredError sqref="P1"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5" operator="notEqual" id="{FCC7B4D7-7661-4ABA-A4F3-07445136A8D4}">
            <xm:f>'Table 1'!$C$7</xm:f>
            <x14:dxf>
              <fill>
                <patternFill>
                  <bgColor rgb="FFFF0000"/>
                </patternFill>
              </fill>
            </x14:dxf>
          </x14:cfRule>
          <xm:sqref>C10</xm:sqref>
        </x14:conditionalFormatting>
        <x14:conditionalFormatting xmlns:xm="http://schemas.microsoft.com/office/excel/2006/main">
          <x14:cfRule type="cellIs" priority="3" operator="notEqual" id="{5A0BB8FF-A971-47A6-9693-67B091FD16FC}">
            <xm:f>'Table 2'!$C$8</xm:f>
            <x14:dxf>
              <fill>
                <patternFill>
                  <bgColor rgb="FFFF0000"/>
                </patternFill>
              </fill>
            </x14:dxf>
          </x14:cfRule>
          <xm:sqref>C17</xm:sqref>
        </x14:conditionalFormatting>
        <x14:conditionalFormatting xmlns:xm="http://schemas.microsoft.com/office/excel/2006/main">
          <x14:cfRule type="cellIs" priority="4" operator="notEqual" id="{935BC238-0709-413E-AF41-D775C1321F0D}">
            <xm:f>'Table 1'!$D$7</xm:f>
            <x14:dxf>
              <fill>
                <patternFill>
                  <bgColor rgb="FFFF0000"/>
                </patternFill>
              </fill>
            </x14:dxf>
          </x14:cfRule>
          <xm:sqref>D10</xm:sqref>
        </x14:conditionalFormatting>
        <x14:conditionalFormatting xmlns:xm="http://schemas.microsoft.com/office/excel/2006/main">
          <x14:cfRule type="cellIs" priority="2" operator="notEqual" id="{6FB05CBB-19F7-45E2-BC65-5BF69054E32D}">
            <xm:f>'Table 2'!$D$8</xm:f>
            <x14:dxf>
              <fill>
                <patternFill>
                  <bgColor rgb="FFFF0000"/>
                </patternFill>
              </fill>
            </x14:dxf>
          </x14:cfRule>
          <xm:sqref>D17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33"/>
  <sheetViews>
    <sheetView showGridLines="0" workbookViewId="0">
      <selection activeCell="E11" sqref="E11"/>
    </sheetView>
  </sheetViews>
  <sheetFormatPr defaultColWidth="0" defaultRowHeight="12.75" zeroHeight="1" x14ac:dyDescent="0.2"/>
  <cols>
    <col min="1" max="1" width="8.7109375" style="110" customWidth="1"/>
    <col min="2" max="2" width="32.5703125" style="110" customWidth="1"/>
    <col min="3" max="16" width="11.7109375" style="110" customWidth="1"/>
    <col min="17" max="17" width="2.7109375" style="110" customWidth="1"/>
    <col min="18" max="18" width="6.28515625" style="110" hidden="1" customWidth="1"/>
    <col min="19" max="19" width="10.7109375" style="110" hidden="1" customWidth="1"/>
    <col min="20" max="16384" width="9.140625" style="110" hidden="1"/>
  </cols>
  <sheetData>
    <row r="1" spans="1:16" ht="15" customHeight="1" x14ac:dyDescent="0.2">
      <c r="P1" s="177" t="s">
        <v>12</v>
      </c>
    </row>
    <row r="2" spans="1:16" ht="15" customHeight="1" thickBot="1" x14ac:dyDescent="0.3">
      <c r="A2" s="295" t="s">
        <v>414</v>
      </c>
      <c r="B2" s="295"/>
      <c r="C2" s="295"/>
      <c r="D2" s="295"/>
      <c r="E2" s="295"/>
      <c r="F2" s="295"/>
      <c r="G2" s="295"/>
      <c r="H2" s="295"/>
      <c r="I2" s="295"/>
      <c r="J2" s="295"/>
      <c r="K2" s="295"/>
      <c r="L2" s="295"/>
      <c r="M2" s="295"/>
      <c r="N2" s="295"/>
      <c r="O2" s="295"/>
      <c r="P2" s="295"/>
    </row>
    <row r="3" spans="1:16" ht="20.100000000000001" customHeight="1" thickTop="1" x14ac:dyDescent="0.2">
      <c r="A3" s="304" t="s">
        <v>66</v>
      </c>
      <c r="B3" s="307"/>
      <c r="C3" s="310" t="s">
        <v>85</v>
      </c>
      <c r="D3" s="311"/>
      <c r="E3" s="328" t="s">
        <v>178</v>
      </c>
      <c r="F3" s="329"/>
      <c r="G3" s="329"/>
      <c r="H3" s="329"/>
      <c r="I3" s="329"/>
      <c r="J3" s="329"/>
      <c r="K3" s="329"/>
      <c r="L3" s="329"/>
      <c r="M3" s="329"/>
      <c r="N3" s="329"/>
      <c r="O3" s="329"/>
      <c r="P3" s="330"/>
    </row>
    <row r="4" spans="1:16" ht="12.95" customHeight="1" x14ac:dyDescent="0.2">
      <c r="A4" s="305"/>
      <c r="B4" s="308"/>
      <c r="C4" s="312"/>
      <c r="D4" s="312"/>
      <c r="E4" s="296" t="s">
        <v>86</v>
      </c>
      <c r="F4" s="312"/>
      <c r="G4" s="296" t="s">
        <v>363</v>
      </c>
      <c r="H4" s="312"/>
      <c r="I4" s="314" t="s">
        <v>89</v>
      </c>
      <c r="J4" s="315"/>
      <c r="K4" s="314" t="s">
        <v>87</v>
      </c>
      <c r="L4" s="320"/>
      <c r="M4" s="314" t="s">
        <v>88</v>
      </c>
      <c r="N4" s="320"/>
      <c r="O4" s="296" t="s">
        <v>90</v>
      </c>
      <c r="P4" s="297"/>
    </row>
    <row r="5" spans="1:16" ht="12.95" customHeight="1" x14ac:dyDescent="0.2">
      <c r="A5" s="305"/>
      <c r="B5" s="308"/>
      <c r="C5" s="312"/>
      <c r="D5" s="312"/>
      <c r="E5" s="312"/>
      <c r="F5" s="312"/>
      <c r="G5" s="312"/>
      <c r="H5" s="312"/>
      <c r="I5" s="316"/>
      <c r="J5" s="317"/>
      <c r="K5" s="321"/>
      <c r="L5" s="322"/>
      <c r="M5" s="321"/>
      <c r="N5" s="322"/>
      <c r="O5" s="296"/>
      <c r="P5" s="297"/>
    </row>
    <row r="6" spans="1:16" ht="80.099999999999994" customHeight="1" x14ac:dyDescent="0.2">
      <c r="A6" s="305"/>
      <c r="B6" s="308"/>
      <c r="C6" s="312"/>
      <c r="D6" s="312"/>
      <c r="E6" s="312"/>
      <c r="F6" s="312"/>
      <c r="G6" s="312"/>
      <c r="H6" s="312"/>
      <c r="I6" s="318"/>
      <c r="J6" s="319"/>
      <c r="K6" s="323"/>
      <c r="L6" s="324"/>
      <c r="M6" s="323"/>
      <c r="N6" s="324"/>
      <c r="O6" s="296"/>
      <c r="P6" s="297"/>
    </row>
    <row r="7" spans="1:16" ht="24" customHeight="1" x14ac:dyDescent="0.2">
      <c r="A7" s="306"/>
      <c r="B7" s="309"/>
      <c r="C7" s="146" t="s">
        <v>61</v>
      </c>
      <c r="D7" s="146" t="s">
        <v>62</v>
      </c>
      <c r="E7" s="146" t="s">
        <v>61</v>
      </c>
      <c r="F7" s="146" t="s">
        <v>62</v>
      </c>
      <c r="G7" s="146" t="s">
        <v>61</v>
      </c>
      <c r="H7" s="146" t="s">
        <v>62</v>
      </c>
      <c r="I7" s="146" t="s">
        <v>61</v>
      </c>
      <c r="J7" s="146" t="s">
        <v>62</v>
      </c>
      <c r="K7" s="146" t="s">
        <v>61</v>
      </c>
      <c r="L7" s="146" t="s">
        <v>62</v>
      </c>
      <c r="M7" s="146" t="s">
        <v>61</v>
      </c>
      <c r="N7" s="146" t="s">
        <v>62</v>
      </c>
      <c r="O7" s="146" t="s">
        <v>61</v>
      </c>
      <c r="P7" s="146" t="s">
        <v>62</v>
      </c>
    </row>
    <row r="8" spans="1:16" ht="12.95" customHeight="1" x14ac:dyDescent="0.2">
      <c r="A8" s="185">
        <v>1</v>
      </c>
      <c r="B8" s="186">
        <v>2</v>
      </c>
      <c r="C8" s="187">
        <v>3</v>
      </c>
      <c r="D8" s="187">
        <v>4</v>
      </c>
      <c r="E8" s="187">
        <v>5</v>
      </c>
      <c r="F8" s="187">
        <v>6</v>
      </c>
      <c r="G8" s="187">
        <v>7</v>
      </c>
      <c r="H8" s="187">
        <v>8</v>
      </c>
      <c r="I8" s="187">
        <v>9</v>
      </c>
      <c r="J8" s="187">
        <v>10</v>
      </c>
      <c r="K8" s="187">
        <v>11</v>
      </c>
      <c r="L8" s="187">
        <v>12</v>
      </c>
      <c r="M8" s="187">
        <v>13</v>
      </c>
      <c r="N8" s="187">
        <v>14</v>
      </c>
      <c r="O8" s="187">
        <v>15</v>
      </c>
      <c r="P8" s="188">
        <v>16</v>
      </c>
    </row>
    <row r="9" spans="1:16" ht="24" customHeight="1" thickBot="1" x14ac:dyDescent="0.25">
      <c r="A9" s="325" t="s">
        <v>412</v>
      </c>
      <c r="B9" s="326"/>
      <c r="C9" s="326"/>
      <c r="D9" s="326"/>
      <c r="E9" s="326"/>
      <c r="F9" s="326"/>
      <c r="G9" s="326"/>
      <c r="H9" s="326"/>
      <c r="I9" s="326"/>
      <c r="J9" s="326"/>
      <c r="K9" s="326"/>
      <c r="L9" s="326"/>
      <c r="M9" s="326"/>
      <c r="N9" s="326"/>
      <c r="O9" s="326"/>
      <c r="P9" s="327"/>
    </row>
    <row r="10" spans="1:16" x14ac:dyDescent="0.2">
      <c r="A10" s="115">
        <v>1</v>
      </c>
      <c r="B10" s="116" t="s">
        <v>53</v>
      </c>
      <c r="C10" s="130">
        <f t="shared" ref="C10:L10" si="0">ROUND(SUM(C11,C13:C15),1)</f>
        <v>0</v>
      </c>
      <c r="D10" s="130">
        <f t="shared" si="0"/>
        <v>0</v>
      </c>
      <c r="E10" s="130">
        <f t="shared" si="0"/>
        <v>0</v>
      </c>
      <c r="F10" s="130">
        <f t="shared" si="0"/>
        <v>0</v>
      </c>
      <c r="G10" s="130">
        <f t="shared" si="0"/>
        <v>0</v>
      </c>
      <c r="H10" s="130">
        <f t="shared" si="0"/>
        <v>0</v>
      </c>
      <c r="I10" s="130">
        <f t="shared" si="0"/>
        <v>0</v>
      </c>
      <c r="J10" s="130">
        <f t="shared" si="0"/>
        <v>0</v>
      </c>
      <c r="K10" s="130">
        <f t="shared" si="0"/>
        <v>0</v>
      </c>
      <c r="L10" s="130">
        <f t="shared" si="0"/>
        <v>0</v>
      </c>
      <c r="M10" s="130">
        <f>ROUND(SUM(M13:M15),1)</f>
        <v>0</v>
      </c>
      <c r="N10" s="130">
        <f>ROUND(SUM(N13:N15),1)</f>
        <v>0</v>
      </c>
      <c r="O10" s="130">
        <f>ROUND(SUM(O13:O15),1)</f>
        <v>0</v>
      </c>
      <c r="P10" s="131">
        <f>ROUND(SUM(P13:P15),1)</f>
        <v>0</v>
      </c>
    </row>
    <row r="11" spans="1:16" ht="15" customHeight="1" x14ac:dyDescent="0.2">
      <c r="A11" s="119">
        <v>2</v>
      </c>
      <c r="B11" s="84" t="s">
        <v>64</v>
      </c>
      <c r="C11" s="132">
        <f>ROUND(SUM(E11,G11,I11,K11),1)</f>
        <v>0</v>
      </c>
      <c r="D11" s="132">
        <f>ROUND(SUM(F11,H11,J11,L11),1)</f>
        <v>0</v>
      </c>
      <c r="E11" s="133"/>
      <c r="F11" s="133"/>
      <c r="G11" s="133"/>
      <c r="H11" s="133"/>
      <c r="I11" s="133"/>
      <c r="J11" s="133"/>
      <c r="K11" s="133"/>
      <c r="L11" s="133"/>
      <c r="M11" s="134"/>
      <c r="N11" s="134"/>
      <c r="O11" s="134"/>
      <c r="P11" s="135"/>
    </row>
    <row r="12" spans="1:16" ht="15" customHeight="1" x14ac:dyDescent="0.2">
      <c r="A12" s="119">
        <v>3</v>
      </c>
      <c r="B12" s="123" t="s">
        <v>82</v>
      </c>
      <c r="C12" s="132">
        <f>ROUND(SUM(E12,G12,I12,K12),1)</f>
        <v>0</v>
      </c>
      <c r="D12" s="132">
        <f>ROUND(SUM(F12,H12,J12,L12),1)</f>
        <v>0</v>
      </c>
      <c r="E12" s="133"/>
      <c r="F12" s="133"/>
      <c r="G12" s="133"/>
      <c r="H12" s="133"/>
      <c r="I12" s="133"/>
      <c r="J12" s="133"/>
      <c r="K12" s="133"/>
      <c r="L12" s="133"/>
      <c r="M12" s="134"/>
      <c r="N12" s="134"/>
      <c r="O12" s="134"/>
      <c r="P12" s="135"/>
    </row>
    <row r="13" spans="1:16" ht="15" customHeight="1" x14ac:dyDescent="0.2">
      <c r="A13" s="119">
        <v>4</v>
      </c>
      <c r="B13" s="84" t="s">
        <v>54</v>
      </c>
      <c r="C13" s="132">
        <f>ROUND(SUM(E13,G13,I13,K13,M13,O13),1)</f>
        <v>0</v>
      </c>
      <c r="D13" s="132">
        <f>ROUND(SUM(F13,H13,J13,L13,N13,P13),1)</f>
        <v>0</v>
      </c>
      <c r="E13" s="133"/>
      <c r="F13" s="133"/>
      <c r="G13" s="133"/>
      <c r="H13" s="133"/>
      <c r="I13" s="133"/>
      <c r="J13" s="133"/>
      <c r="K13" s="133"/>
      <c r="L13" s="133"/>
      <c r="M13" s="133"/>
      <c r="N13" s="133"/>
      <c r="O13" s="133"/>
      <c r="P13" s="136"/>
    </row>
    <row r="14" spans="1:16" ht="15" customHeight="1" x14ac:dyDescent="0.2">
      <c r="A14" s="119">
        <v>5</v>
      </c>
      <c r="B14" s="84" t="s">
        <v>55</v>
      </c>
      <c r="C14" s="132">
        <f>ROUND(SUM(E14,G14,I14,K14,M14,O14),1)</f>
        <v>0</v>
      </c>
      <c r="D14" s="132">
        <f>ROUND(SUM(F14,H14,J14,L14,N14,P14),1)</f>
        <v>0</v>
      </c>
      <c r="E14" s="133"/>
      <c r="F14" s="133"/>
      <c r="G14" s="133"/>
      <c r="H14" s="133"/>
      <c r="I14" s="133"/>
      <c r="J14" s="133"/>
      <c r="K14" s="133"/>
      <c r="L14" s="133"/>
      <c r="M14" s="133"/>
      <c r="N14" s="133"/>
      <c r="O14" s="133"/>
      <c r="P14" s="136"/>
    </row>
    <row r="15" spans="1:16" ht="15" customHeight="1" thickBot="1" x14ac:dyDescent="0.25">
      <c r="A15" s="125">
        <v>6</v>
      </c>
      <c r="B15" s="126" t="s">
        <v>56</v>
      </c>
      <c r="C15" s="137">
        <f t="shared" ref="C15" si="1">SUM(E15,G15,I15,K15,M15,O15)</f>
        <v>0</v>
      </c>
      <c r="D15" s="137">
        <f>ROUND(SUM(F15,H15,J15,L15,N15,P15),1)</f>
        <v>0</v>
      </c>
      <c r="E15" s="138"/>
      <c r="F15" s="138"/>
      <c r="G15" s="138"/>
      <c r="H15" s="138"/>
      <c r="I15" s="138"/>
      <c r="J15" s="138"/>
      <c r="K15" s="138"/>
      <c r="L15" s="138"/>
      <c r="M15" s="138"/>
      <c r="N15" s="138"/>
      <c r="O15" s="138"/>
      <c r="P15" s="139"/>
    </row>
    <row r="16" spans="1:16" ht="24" customHeight="1" thickBot="1" x14ac:dyDescent="0.25">
      <c r="A16" s="301" t="s">
        <v>413</v>
      </c>
      <c r="B16" s="302"/>
      <c r="C16" s="302"/>
      <c r="D16" s="302"/>
      <c r="E16" s="302"/>
      <c r="F16" s="302"/>
      <c r="G16" s="302"/>
      <c r="H16" s="302"/>
      <c r="I16" s="302"/>
      <c r="J16" s="302"/>
      <c r="K16" s="302"/>
      <c r="L16" s="302"/>
      <c r="M16" s="302"/>
      <c r="N16" s="302"/>
      <c r="O16" s="302"/>
      <c r="P16" s="303"/>
    </row>
    <row r="17" spans="1:16" x14ac:dyDescent="0.2">
      <c r="A17" s="140">
        <v>7</v>
      </c>
      <c r="B17" s="116" t="s">
        <v>92</v>
      </c>
      <c r="C17" s="130">
        <f>ROUND(SUM(C18,C20:C22),1)</f>
        <v>0</v>
      </c>
      <c r="D17" s="130">
        <f>ROUND(SUM(D18,D20:D22),1)</f>
        <v>0</v>
      </c>
      <c r="E17" s="130">
        <f t="shared" ref="E17:L17" si="2">ROUND(SUM(E18,E20,E21,E22),1)</f>
        <v>0</v>
      </c>
      <c r="F17" s="130">
        <f t="shared" si="2"/>
        <v>0</v>
      </c>
      <c r="G17" s="130">
        <f t="shared" si="2"/>
        <v>0</v>
      </c>
      <c r="H17" s="130">
        <f t="shared" si="2"/>
        <v>0</v>
      </c>
      <c r="I17" s="130">
        <f t="shared" si="2"/>
        <v>0</v>
      </c>
      <c r="J17" s="130">
        <f t="shared" si="2"/>
        <v>0</v>
      </c>
      <c r="K17" s="130">
        <f t="shared" si="2"/>
        <v>0</v>
      </c>
      <c r="L17" s="130">
        <f t="shared" si="2"/>
        <v>0</v>
      </c>
      <c r="M17" s="130">
        <f>ROUND(SUM(M20:M22),1)</f>
        <v>0</v>
      </c>
      <c r="N17" s="130">
        <f>ROUND(SUM(N20:N22),K1)</f>
        <v>0</v>
      </c>
      <c r="O17" s="130">
        <f>ROUND(SUM(O20:O22),1)</f>
        <v>0</v>
      </c>
      <c r="P17" s="131">
        <f>ROUND(SUM(P20:P22),1)</f>
        <v>0</v>
      </c>
    </row>
    <row r="18" spans="1:16" ht="15" customHeight="1" x14ac:dyDescent="0.2">
      <c r="A18" s="141">
        <v>8</v>
      </c>
      <c r="B18" s="84" t="s">
        <v>64</v>
      </c>
      <c r="C18" s="132">
        <f>ROUND(SUM(E18,G18,I18,K18),1)</f>
        <v>0</v>
      </c>
      <c r="D18" s="132">
        <f>ROUND(SUM(F18,H18,J18,L18),1)</f>
        <v>0</v>
      </c>
      <c r="E18" s="133"/>
      <c r="F18" s="133"/>
      <c r="G18" s="133"/>
      <c r="H18" s="133"/>
      <c r="I18" s="133"/>
      <c r="J18" s="133"/>
      <c r="K18" s="133"/>
      <c r="L18" s="133"/>
      <c r="M18" s="134"/>
      <c r="N18" s="134"/>
      <c r="O18" s="134"/>
      <c r="P18" s="135"/>
    </row>
    <row r="19" spans="1:16" ht="15" customHeight="1" x14ac:dyDescent="0.2">
      <c r="A19" s="141">
        <v>9</v>
      </c>
      <c r="B19" s="123" t="s">
        <v>82</v>
      </c>
      <c r="C19" s="132">
        <f>ROUND(SUM(E19,G19,I19,K19),1)</f>
        <v>0</v>
      </c>
      <c r="D19" s="132">
        <f>ROUND(SUM(F19,H19,J19,L19),1)</f>
        <v>0</v>
      </c>
      <c r="E19" s="133"/>
      <c r="F19" s="133"/>
      <c r="G19" s="133"/>
      <c r="H19" s="133"/>
      <c r="I19" s="133"/>
      <c r="J19" s="133"/>
      <c r="K19" s="133"/>
      <c r="L19" s="133"/>
      <c r="M19" s="134"/>
      <c r="N19" s="134"/>
      <c r="O19" s="134"/>
      <c r="P19" s="135"/>
    </row>
    <row r="20" spans="1:16" ht="15" customHeight="1" x14ac:dyDescent="0.2">
      <c r="A20" s="141">
        <v>10</v>
      </c>
      <c r="B20" s="84" t="s">
        <v>54</v>
      </c>
      <c r="C20" s="132">
        <f t="shared" ref="C20:D22" si="3">ROUND(SUM(E20,G20,I20,K20,M20,O20),1)</f>
        <v>0</v>
      </c>
      <c r="D20" s="132">
        <f t="shared" si="3"/>
        <v>0</v>
      </c>
      <c r="E20" s="133"/>
      <c r="F20" s="133"/>
      <c r="G20" s="133"/>
      <c r="H20" s="133"/>
      <c r="I20" s="133"/>
      <c r="J20" s="133"/>
      <c r="K20" s="133"/>
      <c r="L20" s="133"/>
      <c r="M20" s="133"/>
      <c r="N20" s="133"/>
      <c r="O20" s="133"/>
      <c r="P20" s="136"/>
    </row>
    <row r="21" spans="1:16" ht="15" customHeight="1" x14ac:dyDescent="0.2">
      <c r="A21" s="141">
        <v>11</v>
      </c>
      <c r="B21" s="84" t="s">
        <v>55</v>
      </c>
      <c r="C21" s="132">
        <f t="shared" si="3"/>
        <v>0</v>
      </c>
      <c r="D21" s="132">
        <f t="shared" si="3"/>
        <v>0</v>
      </c>
      <c r="E21" s="133"/>
      <c r="F21" s="133"/>
      <c r="G21" s="133"/>
      <c r="H21" s="133"/>
      <c r="I21" s="133"/>
      <c r="J21" s="133"/>
      <c r="K21" s="133"/>
      <c r="L21" s="133"/>
      <c r="M21" s="133"/>
      <c r="N21" s="133"/>
      <c r="O21" s="133"/>
      <c r="P21" s="136"/>
    </row>
    <row r="22" spans="1:16" ht="15" customHeight="1" thickBot="1" x14ac:dyDescent="0.25">
      <c r="A22" s="142">
        <v>12</v>
      </c>
      <c r="B22" s="126" t="s">
        <v>56</v>
      </c>
      <c r="C22" s="143">
        <f t="shared" si="3"/>
        <v>0</v>
      </c>
      <c r="D22" s="143">
        <f t="shared" si="3"/>
        <v>0</v>
      </c>
      <c r="E22" s="144"/>
      <c r="F22" s="144"/>
      <c r="G22" s="144"/>
      <c r="H22" s="144"/>
      <c r="I22" s="144"/>
      <c r="J22" s="144"/>
      <c r="K22" s="144"/>
      <c r="L22" s="144"/>
      <c r="M22" s="144"/>
      <c r="N22" s="144"/>
      <c r="O22" s="144"/>
      <c r="P22" s="145"/>
    </row>
    <row r="23" spans="1:16" ht="12.95" customHeight="1" thickTop="1" x14ac:dyDescent="0.2"/>
    <row r="24" spans="1:16" ht="15" customHeight="1" x14ac:dyDescent="0.2">
      <c r="A24" s="294" t="s">
        <v>367</v>
      </c>
      <c r="B24" s="294"/>
      <c r="C24" s="294"/>
      <c r="D24" s="294"/>
      <c r="E24" s="294"/>
      <c r="F24" s="294"/>
      <c r="G24" s="294"/>
      <c r="H24" s="294"/>
      <c r="I24" s="294"/>
      <c r="J24" s="294"/>
      <c r="K24" s="294"/>
      <c r="L24" s="294"/>
      <c r="M24" s="294"/>
      <c r="N24" s="294"/>
      <c r="O24" s="294"/>
      <c r="P24" s="294"/>
    </row>
    <row r="25" spans="1:16" ht="8.1" customHeight="1" x14ac:dyDescent="0.2">
      <c r="A25" s="168"/>
      <c r="B25" s="168"/>
      <c r="C25" s="168"/>
      <c r="D25" s="168"/>
      <c r="E25" s="168"/>
      <c r="F25" s="168"/>
      <c r="G25" s="168"/>
      <c r="H25" s="168"/>
      <c r="I25" s="168"/>
      <c r="J25" s="168"/>
      <c r="K25" s="168"/>
      <c r="L25" s="168"/>
      <c r="M25" s="168"/>
      <c r="N25" s="168"/>
      <c r="O25" s="168"/>
      <c r="P25" s="168"/>
    </row>
    <row r="26" spans="1:16" ht="15" customHeight="1" x14ac:dyDescent="0.2">
      <c r="A26" s="294" t="s">
        <v>93</v>
      </c>
      <c r="B26" s="294"/>
      <c r="C26" s="294"/>
      <c r="D26" s="294"/>
      <c r="E26" s="294"/>
      <c r="F26" s="294"/>
      <c r="G26" s="294"/>
      <c r="H26" s="294"/>
      <c r="I26" s="294"/>
      <c r="J26" s="294"/>
      <c r="K26" s="294"/>
      <c r="L26" s="294"/>
      <c r="M26" s="294"/>
      <c r="N26" s="294"/>
      <c r="O26" s="294"/>
      <c r="P26" s="294"/>
    </row>
    <row r="27" spans="1:16" ht="8.1" customHeight="1" x14ac:dyDescent="0.2">
      <c r="A27" s="168"/>
      <c r="B27" s="168"/>
      <c r="C27" s="168"/>
      <c r="D27" s="168"/>
      <c r="E27" s="168"/>
      <c r="F27" s="168"/>
      <c r="G27" s="168"/>
      <c r="H27" s="168"/>
      <c r="I27" s="168"/>
      <c r="J27" s="168"/>
      <c r="K27" s="168"/>
      <c r="L27" s="168"/>
      <c r="M27" s="168"/>
      <c r="N27" s="168"/>
      <c r="O27" s="168"/>
      <c r="P27" s="168"/>
    </row>
    <row r="28" spans="1:16" ht="15" customHeight="1" x14ac:dyDescent="0.2">
      <c r="A28" s="294" t="s">
        <v>368</v>
      </c>
      <c r="B28" s="294"/>
      <c r="C28" s="294"/>
      <c r="D28" s="294"/>
      <c r="E28" s="294"/>
      <c r="F28" s="294"/>
      <c r="G28" s="294"/>
      <c r="H28" s="294"/>
      <c r="I28" s="294"/>
      <c r="J28" s="294"/>
      <c r="K28" s="294"/>
      <c r="L28" s="294"/>
      <c r="M28" s="294"/>
      <c r="N28" s="294"/>
      <c r="O28" s="294"/>
      <c r="P28" s="294"/>
    </row>
    <row r="29" spans="1:16" ht="8.1" customHeight="1" x14ac:dyDescent="0.2">
      <c r="A29" s="168"/>
      <c r="B29" s="168"/>
      <c r="C29" s="168"/>
      <c r="D29" s="168"/>
      <c r="E29" s="168"/>
      <c r="F29" s="168"/>
      <c r="G29" s="168"/>
      <c r="H29" s="168"/>
      <c r="I29" s="168"/>
      <c r="J29" s="168"/>
      <c r="K29" s="168"/>
      <c r="L29" s="168"/>
      <c r="M29" s="168"/>
      <c r="N29" s="168"/>
      <c r="O29" s="168"/>
      <c r="P29" s="168"/>
    </row>
    <row r="30" spans="1:16" ht="15" customHeight="1" x14ac:dyDescent="0.2">
      <c r="A30" s="294" t="s">
        <v>369</v>
      </c>
      <c r="B30" s="294"/>
      <c r="C30" s="294"/>
      <c r="D30" s="294"/>
      <c r="E30" s="294"/>
      <c r="F30" s="294"/>
      <c r="G30" s="294"/>
      <c r="H30" s="294"/>
      <c r="I30" s="294"/>
      <c r="J30" s="294"/>
      <c r="K30" s="294"/>
      <c r="L30" s="294"/>
      <c r="M30" s="294"/>
      <c r="N30" s="294"/>
      <c r="O30" s="294"/>
      <c r="P30" s="294"/>
    </row>
    <row r="31" spans="1:16" ht="8.1" customHeight="1" x14ac:dyDescent="0.2">
      <c r="A31" s="168"/>
      <c r="B31" s="168"/>
      <c r="C31" s="168"/>
      <c r="D31" s="168"/>
      <c r="E31" s="168"/>
      <c r="F31" s="168"/>
      <c r="G31" s="168"/>
      <c r="H31" s="168"/>
      <c r="I31" s="168"/>
      <c r="J31" s="168"/>
      <c r="K31" s="168"/>
      <c r="L31" s="168"/>
      <c r="M31" s="168"/>
      <c r="N31" s="168"/>
      <c r="O31" s="168"/>
      <c r="P31" s="168"/>
    </row>
    <row r="32" spans="1:16" ht="15" customHeight="1" x14ac:dyDescent="0.2">
      <c r="A32" s="184" t="s">
        <v>95</v>
      </c>
      <c r="B32" s="168"/>
      <c r="C32" s="168"/>
      <c r="D32" s="168"/>
      <c r="E32" s="168"/>
      <c r="F32" s="168"/>
      <c r="G32" s="168"/>
      <c r="H32" s="168"/>
      <c r="I32" s="168"/>
      <c r="J32" s="168"/>
      <c r="K32" s="168"/>
      <c r="L32" s="168"/>
      <c r="M32" s="168"/>
      <c r="N32" s="168"/>
      <c r="O32" s="168"/>
      <c r="P32" s="168"/>
    </row>
    <row r="33" ht="12.95" customHeight="1" x14ac:dyDescent="0.2"/>
  </sheetData>
  <sheetProtection algorithmName="SHA-512" hashValue="OOa+1RQ6rFUvMr933CBe88xuDhGll9P/2J3vELHHmJwGk3zOP0YtCD9IFrlG4Y/N2N/N7lJMk2BHma7lJrLdNQ==" saltValue="BNUutUkWiss5MYOGvnsXiA==" spinCount="100000" sheet="1" objects="1" scenarios="1" selectLockedCells="1"/>
  <mergeCells count="17">
    <mergeCell ref="G4:H6"/>
    <mergeCell ref="A26:P26"/>
    <mergeCell ref="A30:P30"/>
    <mergeCell ref="A2:P2"/>
    <mergeCell ref="A9:P9"/>
    <mergeCell ref="A16:P16"/>
    <mergeCell ref="A24:P24"/>
    <mergeCell ref="A28:P28"/>
    <mergeCell ref="E3:P3"/>
    <mergeCell ref="I4:J6"/>
    <mergeCell ref="K4:L6"/>
    <mergeCell ref="M4:N6"/>
    <mergeCell ref="O4:P6"/>
    <mergeCell ref="A3:A7"/>
    <mergeCell ref="B3:B7"/>
    <mergeCell ref="C3:D6"/>
    <mergeCell ref="E4:F6"/>
  </mergeCells>
  <dataValidations count="7">
    <dataValidation type="decimal" allowBlank="1" showInputMessage="1" showErrorMessage="1" errorTitle="Greška" error="Unesite broj:  0 - 9999,9" promptTitle="Uputa:" prompt="Unesite broj:  0 - 9999,9_x000a_Molimo, pišite broj na 1 decimalu." sqref="M20:P22 M13:P15 E13:F15 G11:L15 E11:F11 G18:L22 E18:F18 E20:F22" xr:uid="{00000000-0002-0000-0400-000000000000}">
      <formula1>0</formula1>
      <formula2>9999.9</formula2>
    </dataValidation>
    <dataValidation allowBlank="1" showInputMessage="1" showErrorMessage="1" promptTitle="Uputa:" prompt="Kontrola veza: Tablica4C10 = Tablica1E7" sqref="C10" xr:uid="{4C56596D-BD94-48AB-A170-C2D7DFB83C69}"/>
    <dataValidation allowBlank="1" showInputMessage="1" showErrorMessage="1" promptTitle="Uputa:" prompt="Kontrola veza: Tablica4D10 = Tablica1F7" sqref="D10" xr:uid="{164023A2-1E58-48F5-A10A-57215063EAA1}"/>
    <dataValidation allowBlank="1" showInputMessage="1" showErrorMessage="1" promptTitle="Uputa:" prompt="Kontrola veza: Tablica4C17 = Tablica2E8" sqref="C17" xr:uid="{342B8562-715E-46D8-868A-48ED420ACDE0}"/>
    <dataValidation allowBlank="1" showInputMessage="1" showErrorMessage="1" promptTitle="Uputa:" prompt="Kontrola veza: Tablica4D17 = Tablica2F8" sqref="D17" xr:uid="{33569C2B-BBBF-4865-BBD5-32B8F5F07D1E}"/>
    <dataValidation type="decimal" allowBlank="1" showInputMessage="1" showErrorMessage="1" errorTitle="Greška" error="Unesite broj:  0 - 9999,9" promptTitle="Uputa:" prompt="Ako osoba ima postignut doktorat znanosti, ne može biti doktorand. _x000a_Ako je osoba na doktorskom studiju, molimo upišite ju u stupac 7." sqref="E12 E19" xr:uid="{DA9519E5-0599-4919-ACF6-8BE1BA76C173}">
      <formula1>0</formula1>
      <formula2>9999.9</formula2>
    </dataValidation>
    <dataValidation type="decimal" allowBlank="1" showInputMessage="1" showErrorMessage="1" errorTitle="Greška" error="Unesite broj:  0 - 9999,9" promptTitle="Uputa:" prompt="Ako osoba ima postignut doktorat znanosti, ne može biti doktorand. _x000a_Ako je osoba na doktorskom studiju, molimo upišite ju u stupac 8." sqref="F12 F19" xr:uid="{A4AC52B8-233A-4867-949D-7432BB9A35E4}">
      <formula1>0</formula1>
      <formula2>9999.9</formula2>
    </dataValidation>
  </dataValidations>
  <pageMargins left="0.15748031496062992" right="0.15748031496062992" top="0.39370078740157483" bottom="0.39370078740157483" header="0.51181102362204722" footer="0.51181102362204722"/>
  <pageSetup paperSize="9" scale="71" fitToHeight="0" orientation="landscape" blackAndWhite="1" r:id="rId1"/>
  <headerFooter alignWithMargins="0">
    <oddFooter>&amp;C&amp;F - &amp;A - str &amp;P / &amp;N</oddFooter>
  </headerFooter>
  <ignoredErrors>
    <ignoredError sqref="P1"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4" operator="notEqual" id="{B19C2F95-04F0-4686-82AA-074A5CD89317}">
            <xm:f>'Table 1'!$E$7</xm:f>
            <x14:dxf>
              <fill>
                <patternFill>
                  <bgColor rgb="FFFF0000"/>
                </patternFill>
              </fill>
            </x14:dxf>
          </x14:cfRule>
          <xm:sqref>C10</xm:sqref>
        </x14:conditionalFormatting>
        <x14:conditionalFormatting xmlns:xm="http://schemas.microsoft.com/office/excel/2006/main">
          <x14:cfRule type="cellIs" priority="2" operator="notEqual" id="{428B6806-558D-4BE5-84B3-5BF0AEDFB368}">
            <xm:f>'Table 2'!$E$8</xm:f>
            <x14:dxf>
              <fill>
                <patternFill>
                  <bgColor rgb="FFFF0000"/>
                </patternFill>
              </fill>
            </x14:dxf>
          </x14:cfRule>
          <xm:sqref>C17</xm:sqref>
        </x14:conditionalFormatting>
        <x14:conditionalFormatting xmlns:xm="http://schemas.microsoft.com/office/excel/2006/main">
          <x14:cfRule type="cellIs" priority="3" operator="notEqual" id="{C1AC896B-24F9-4CCF-BB66-1DA07F6729D9}">
            <xm:f>'Table 1'!$F$7</xm:f>
            <x14:dxf>
              <fill>
                <patternFill>
                  <bgColor rgb="FFFF0000"/>
                </patternFill>
              </fill>
            </x14:dxf>
          </x14:cfRule>
          <xm:sqref>D10</xm:sqref>
        </x14:conditionalFormatting>
        <x14:conditionalFormatting xmlns:xm="http://schemas.microsoft.com/office/excel/2006/main">
          <x14:cfRule type="cellIs" priority="1" operator="notEqual" id="{4EB6F793-9DB9-466F-B97F-D0E4103E2FE2}">
            <xm:f>'Table 2'!$F$8</xm:f>
            <x14:dxf>
              <fill>
                <patternFill>
                  <bgColor rgb="FFFF0000"/>
                </patternFill>
              </fill>
            </x14:dxf>
          </x14:cfRule>
          <xm:sqref>D17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49"/>
  <sheetViews>
    <sheetView showGridLines="0" workbookViewId="0">
      <selection activeCell="C9" sqref="C9"/>
    </sheetView>
  </sheetViews>
  <sheetFormatPr defaultColWidth="0" defaultRowHeight="12.75" zeroHeight="1" x14ac:dyDescent="0.2"/>
  <cols>
    <col min="1" max="1" width="8.7109375" style="110" customWidth="1"/>
    <col min="2" max="2" width="30.7109375" style="110" customWidth="1"/>
    <col min="3" max="6" width="11.7109375" style="110" customWidth="1"/>
    <col min="7" max="7" width="2.7109375" style="110" customWidth="1"/>
    <col min="8" max="9" width="10.7109375" style="110" hidden="1" customWidth="1"/>
    <col min="10" max="16384" width="9.140625" style="110" hidden="1"/>
  </cols>
  <sheetData>
    <row r="1" spans="1:6" ht="15" customHeight="1" x14ac:dyDescent="0.2">
      <c r="F1" s="177" t="s">
        <v>13</v>
      </c>
    </row>
    <row r="2" spans="1:6" s="189" customFormat="1" ht="45" customHeight="1" thickBot="1" x14ac:dyDescent="0.25">
      <c r="A2" s="332" t="s">
        <v>427</v>
      </c>
      <c r="B2" s="332"/>
      <c r="C2" s="332"/>
      <c r="D2" s="332"/>
      <c r="E2" s="332"/>
      <c r="F2" s="332"/>
    </row>
    <row r="3" spans="1:6" ht="20.100000000000001" customHeight="1" thickTop="1" x14ac:dyDescent="0.2">
      <c r="A3" s="304" t="s">
        <v>66</v>
      </c>
      <c r="B3" s="336"/>
      <c r="C3" s="333" t="s">
        <v>98</v>
      </c>
      <c r="D3" s="334"/>
      <c r="E3" s="334"/>
      <c r="F3" s="335"/>
    </row>
    <row r="4" spans="1:6" ht="24.95" customHeight="1" x14ac:dyDescent="0.2">
      <c r="A4" s="305"/>
      <c r="B4" s="337"/>
      <c r="C4" s="314" t="s">
        <v>352</v>
      </c>
      <c r="D4" s="320"/>
      <c r="E4" s="314" t="s">
        <v>353</v>
      </c>
      <c r="F4" s="339"/>
    </row>
    <row r="5" spans="1:6" ht="24.95" customHeight="1" x14ac:dyDescent="0.2">
      <c r="A5" s="305"/>
      <c r="B5" s="337"/>
      <c r="C5" s="323"/>
      <c r="D5" s="324"/>
      <c r="E5" s="323"/>
      <c r="F5" s="340"/>
    </row>
    <row r="6" spans="1:6" ht="24" customHeight="1" x14ac:dyDescent="0.2">
      <c r="A6" s="306"/>
      <c r="B6" s="338"/>
      <c r="C6" s="146" t="s">
        <v>61</v>
      </c>
      <c r="D6" s="146" t="s">
        <v>62</v>
      </c>
      <c r="E6" s="146" t="s">
        <v>61</v>
      </c>
      <c r="F6" s="178" t="s">
        <v>62</v>
      </c>
    </row>
    <row r="7" spans="1:6" ht="12.95" customHeight="1" x14ac:dyDescent="0.2">
      <c r="A7" s="185">
        <v>1</v>
      </c>
      <c r="B7" s="190">
        <v>2</v>
      </c>
      <c r="C7" s="187">
        <v>3</v>
      </c>
      <c r="D7" s="187">
        <v>4</v>
      </c>
      <c r="E7" s="187">
        <v>5</v>
      </c>
      <c r="F7" s="188">
        <v>6</v>
      </c>
    </row>
    <row r="8" spans="1:6" ht="15" customHeight="1" x14ac:dyDescent="0.2">
      <c r="A8" s="119">
        <v>1</v>
      </c>
      <c r="B8" s="191" t="s">
        <v>96</v>
      </c>
      <c r="C8" s="120">
        <f>ROUND(SUM(C9:C19),0)</f>
        <v>0</v>
      </c>
      <c r="D8" s="120">
        <f>ROUND(SUM(D9:D19),0)</f>
        <v>0</v>
      </c>
      <c r="E8" s="120">
        <f>ROUND(SUM(E9:E19),0)</f>
        <v>0</v>
      </c>
      <c r="F8" s="192">
        <f>ROUND(SUM(F9:F19),0)</f>
        <v>0</v>
      </c>
    </row>
    <row r="9" spans="1:6" ht="15" customHeight="1" x14ac:dyDescent="0.2">
      <c r="A9" s="119">
        <v>2</v>
      </c>
      <c r="B9" s="84" t="s">
        <v>379</v>
      </c>
      <c r="C9" s="83"/>
      <c r="D9" s="83"/>
      <c r="E9" s="83"/>
      <c r="F9" s="124"/>
    </row>
    <row r="10" spans="1:6" ht="15" customHeight="1" x14ac:dyDescent="0.2">
      <c r="A10" s="119">
        <v>3</v>
      </c>
      <c r="B10" s="84" t="s">
        <v>0</v>
      </c>
      <c r="C10" s="83"/>
      <c r="D10" s="83"/>
      <c r="E10" s="83"/>
      <c r="F10" s="124"/>
    </row>
    <row r="11" spans="1:6" ht="15" customHeight="1" x14ac:dyDescent="0.2">
      <c r="A11" s="119">
        <v>4</v>
      </c>
      <c r="B11" s="84" t="s">
        <v>1</v>
      </c>
      <c r="C11" s="83"/>
      <c r="D11" s="83"/>
      <c r="E11" s="83"/>
      <c r="F11" s="124"/>
    </row>
    <row r="12" spans="1:6" ht="15" customHeight="1" x14ac:dyDescent="0.2">
      <c r="A12" s="119">
        <v>5</v>
      </c>
      <c r="B12" s="84" t="s">
        <v>2</v>
      </c>
      <c r="C12" s="83"/>
      <c r="D12" s="83"/>
      <c r="E12" s="83"/>
      <c r="F12" s="124"/>
    </row>
    <row r="13" spans="1:6" ht="15" customHeight="1" x14ac:dyDescent="0.2">
      <c r="A13" s="119">
        <v>6</v>
      </c>
      <c r="B13" s="84" t="s">
        <v>3</v>
      </c>
      <c r="C13" s="83"/>
      <c r="D13" s="83"/>
      <c r="E13" s="83"/>
      <c r="F13" s="124"/>
    </row>
    <row r="14" spans="1:6" ht="15" customHeight="1" x14ac:dyDescent="0.2">
      <c r="A14" s="119">
        <v>7</v>
      </c>
      <c r="B14" s="84" t="s">
        <v>4</v>
      </c>
      <c r="C14" s="83"/>
      <c r="D14" s="83"/>
      <c r="E14" s="83"/>
      <c r="F14" s="124"/>
    </row>
    <row r="15" spans="1:6" ht="15" customHeight="1" x14ac:dyDescent="0.2">
      <c r="A15" s="119">
        <v>8</v>
      </c>
      <c r="B15" s="84" t="s">
        <v>5</v>
      </c>
      <c r="C15" s="83"/>
      <c r="D15" s="83"/>
      <c r="E15" s="83"/>
      <c r="F15" s="124"/>
    </row>
    <row r="16" spans="1:6" ht="15" customHeight="1" x14ac:dyDescent="0.2">
      <c r="A16" s="119">
        <v>9</v>
      </c>
      <c r="B16" s="84" t="s">
        <v>6</v>
      </c>
      <c r="C16" s="83"/>
      <c r="D16" s="83"/>
      <c r="E16" s="83"/>
      <c r="F16" s="124"/>
    </row>
    <row r="17" spans="1:6" ht="15" customHeight="1" x14ac:dyDescent="0.2">
      <c r="A17" s="119">
        <v>10</v>
      </c>
      <c r="B17" s="84" t="s">
        <v>7</v>
      </c>
      <c r="C17" s="83"/>
      <c r="D17" s="83"/>
      <c r="E17" s="83"/>
      <c r="F17" s="124"/>
    </row>
    <row r="18" spans="1:6" ht="15" customHeight="1" x14ac:dyDescent="0.2">
      <c r="A18" s="119">
        <v>11</v>
      </c>
      <c r="B18" s="84" t="s">
        <v>8</v>
      </c>
      <c r="C18" s="83"/>
      <c r="D18" s="83"/>
      <c r="E18" s="83"/>
      <c r="F18" s="124"/>
    </row>
    <row r="19" spans="1:6" ht="15" customHeight="1" thickBot="1" x14ac:dyDescent="0.25">
      <c r="A19" s="181">
        <v>12</v>
      </c>
      <c r="B19" s="182" t="s">
        <v>97</v>
      </c>
      <c r="C19" s="154"/>
      <c r="D19" s="154"/>
      <c r="E19" s="154"/>
      <c r="F19" s="155"/>
    </row>
    <row r="20" spans="1:6" ht="12.95" customHeight="1" thickTop="1" x14ac:dyDescent="0.2"/>
    <row r="21" spans="1:6" ht="27" customHeight="1" x14ac:dyDescent="0.2">
      <c r="A21" s="331" t="s">
        <v>428</v>
      </c>
      <c r="B21" s="331"/>
      <c r="C21" s="331"/>
      <c r="D21" s="331"/>
      <c r="E21" s="331"/>
      <c r="F21" s="331"/>
    </row>
    <row r="22" spans="1:6" ht="8.1" customHeight="1" x14ac:dyDescent="0.2">
      <c r="A22" s="174"/>
      <c r="B22" s="174"/>
      <c r="C22" s="174"/>
      <c r="D22" s="174"/>
      <c r="E22" s="174"/>
      <c r="F22" s="174"/>
    </row>
    <row r="23" spans="1:6" ht="27" customHeight="1" x14ac:dyDescent="0.2">
      <c r="A23" s="331" t="s">
        <v>172</v>
      </c>
      <c r="B23" s="331"/>
      <c r="C23" s="331"/>
      <c r="D23" s="331"/>
      <c r="E23" s="331"/>
      <c r="F23" s="331"/>
    </row>
    <row r="24" spans="1:6" ht="8.1" customHeight="1" x14ac:dyDescent="0.2">
      <c r="A24" s="174"/>
      <c r="B24" s="174"/>
      <c r="C24" s="174"/>
      <c r="D24" s="174"/>
      <c r="E24" s="174"/>
      <c r="F24" s="174"/>
    </row>
    <row r="25" spans="1:6" ht="27" customHeight="1" x14ac:dyDescent="0.2">
      <c r="A25" s="331" t="s">
        <v>173</v>
      </c>
      <c r="B25" s="331"/>
      <c r="C25" s="331"/>
      <c r="D25" s="331"/>
      <c r="E25" s="331"/>
      <c r="F25" s="331"/>
    </row>
    <row r="26" spans="1:6" ht="12.95" customHeight="1" x14ac:dyDescent="0.2"/>
    <row r="49" spans="5:8" hidden="1" x14ac:dyDescent="0.2">
      <c r="E49" s="193"/>
      <c r="F49" s="193"/>
      <c r="G49" s="193"/>
      <c r="H49" s="193"/>
    </row>
  </sheetData>
  <sheetProtection algorithmName="SHA-512" hashValue="1rP8hQF547X97WwA0LwqhvGCh/JhtyY4oSBP4aZcxgt6cHpV4lgRhrdkXW3AXvGGvO6kp3Jya/0Pxryg5rPA/A==" saltValue="rY+M4YCbagdLu2al2IfDBg==" spinCount="100000" sheet="1" objects="1" scenarios="1" selectLockedCells="1"/>
  <mergeCells count="9">
    <mergeCell ref="A21:F21"/>
    <mergeCell ref="A23:F23"/>
    <mergeCell ref="A25:F25"/>
    <mergeCell ref="A2:F2"/>
    <mergeCell ref="C3:F3"/>
    <mergeCell ref="A3:A6"/>
    <mergeCell ref="B3:B6"/>
    <mergeCell ref="C4:D5"/>
    <mergeCell ref="E4:F5"/>
  </mergeCells>
  <dataValidations count="5">
    <dataValidation type="whole" allowBlank="1" showErrorMessage="1" errorTitle="Greška" error="Unesite broj:  0 - 9999" prompt="Unesite broj:  0 - 9999" sqref="C9:F19" xr:uid="{00000000-0002-0000-0500-000000000000}">
      <formula1>0</formula1>
      <formula2>9999</formula2>
    </dataValidation>
    <dataValidation allowBlank="1" showInputMessage="1" showErrorMessage="1" promptTitle="Uputa:" prompt="Kontrola veza: Tablica5C8 = Tablica1G8" sqref="C8" xr:uid="{A685F48F-61B0-4A4B-A0C9-90A1CB051733}"/>
    <dataValidation allowBlank="1" showInputMessage="1" showErrorMessage="1" promptTitle="Uputa:" prompt="Kontrola veza: Tablica5D8 = Tablica1H8" sqref="D8" xr:uid="{8DF3B508-DA81-4115-B94E-8E46EBCD4808}"/>
    <dataValidation allowBlank="1" showInputMessage="1" showErrorMessage="1" promptTitle="Uputa:" prompt="Kontrola veza: Tablica5E8 = Tablica1I8" sqref="E8" xr:uid="{1245F389-6076-423C-AD09-EB50F4DBB9F1}"/>
    <dataValidation allowBlank="1" showInputMessage="1" showErrorMessage="1" promptTitle="Uputa:" prompt="Kontrola veza: Tablica5F8 = Tablica1J8" sqref="F8" xr:uid="{2871219D-6683-4618-9866-C46BCE1E8633}"/>
  </dataValidation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ignoredErrors>
    <ignoredError sqref="F1"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4" operator="notEqual" id="{9D5119B7-3707-4070-985F-E04E4CEDBBFF}">
            <xm:f>'Table 1'!$G$8</xm:f>
            <x14:dxf>
              <fill>
                <patternFill>
                  <bgColor rgb="FFFF0000"/>
                </patternFill>
              </fill>
            </x14:dxf>
          </x14:cfRule>
          <xm:sqref>C8</xm:sqref>
        </x14:conditionalFormatting>
        <x14:conditionalFormatting xmlns:xm="http://schemas.microsoft.com/office/excel/2006/main">
          <x14:cfRule type="cellIs" priority="3" operator="notEqual" id="{1E6B9D6E-9D8E-490A-82B6-1347681D86FA}">
            <xm:f>'Table 1'!$H$8</xm:f>
            <x14:dxf>
              <fill>
                <patternFill>
                  <bgColor rgb="FFFF0000"/>
                </patternFill>
              </fill>
            </x14:dxf>
          </x14:cfRule>
          <xm:sqref>D8</xm:sqref>
        </x14:conditionalFormatting>
        <x14:conditionalFormatting xmlns:xm="http://schemas.microsoft.com/office/excel/2006/main">
          <x14:cfRule type="cellIs" priority="2" operator="notEqual" id="{DF4EC425-24F5-44DD-846F-5C9390F3EC5C}">
            <xm:f>'Table 1'!$I$8</xm:f>
            <x14:dxf>
              <fill>
                <patternFill>
                  <bgColor rgb="FFFF0000"/>
                </patternFill>
              </fill>
            </x14:dxf>
          </x14:cfRule>
          <xm:sqref>E8</xm:sqref>
        </x14:conditionalFormatting>
        <x14:conditionalFormatting xmlns:xm="http://schemas.microsoft.com/office/excel/2006/main">
          <x14:cfRule type="cellIs" priority="1" operator="notEqual" id="{41D3C317-1DDC-4024-B1D4-93A8A98CB8DC}">
            <xm:f>'Table 1'!$J$8</xm:f>
            <x14:dxf>
              <fill>
                <patternFill>
                  <bgColor rgb="FFFF0000"/>
                </patternFill>
              </fill>
            </x14:dxf>
          </x14:cfRule>
          <xm:sqref>F8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20"/>
  <sheetViews>
    <sheetView showGridLines="0" workbookViewId="0">
      <selection activeCell="E7" sqref="E7"/>
    </sheetView>
  </sheetViews>
  <sheetFormatPr defaultColWidth="0" defaultRowHeight="12.75" zeroHeight="1" x14ac:dyDescent="0.2"/>
  <cols>
    <col min="1" max="1" width="8.7109375" style="110" customWidth="1"/>
    <col min="2" max="2" width="30.7109375" style="110" customWidth="1"/>
    <col min="3" max="9" width="11.7109375" style="110" customWidth="1"/>
    <col min="10" max="10" width="2.7109375" style="110" customWidth="1"/>
    <col min="11" max="21" width="10.7109375" style="110" hidden="1" customWidth="1"/>
    <col min="22" max="16384" width="9.140625" style="110" hidden="1"/>
  </cols>
  <sheetData>
    <row r="1" spans="1:9" ht="15" customHeight="1" x14ac:dyDescent="0.2">
      <c r="I1" s="177" t="s">
        <v>14</v>
      </c>
    </row>
    <row r="2" spans="1:9" ht="30" customHeight="1" thickBot="1" x14ac:dyDescent="0.25">
      <c r="A2" s="332" t="s">
        <v>429</v>
      </c>
      <c r="B2" s="332"/>
      <c r="C2" s="332"/>
      <c r="D2" s="332"/>
      <c r="E2" s="332"/>
      <c r="F2" s="332"/>
      <c r="G2" s="332"/>
      <c r="H2" s="332"/>
      <c r="I2" s="332"/>
    </row>
    <row r="3" spans="1:9" ht="24.95" customHeight="1" thickTop="1" x14ac:dyDescent="0.2">
      <c r="A3" s="304" t="s">
        <v>66</v>
      </c>
      <c r="B3" s="341" t="s">
        <v>380</v>
      </c>
      <c r="C3" s="333" t="s">
        <v>451</v>
      </c>
      <c r="D3" s="344"/>
      <c r="E3" s="333" t="s">
        <v>415</v>
      </c>
      <c r="F3" s="344"/>
      <c r="G3" s="333" t="s">
        <v>416</v>
      </c>
      <c r="H3" s="344"/>
      <c r="I3" s="345" t="s">
        <v>417</v>
      </c>
    </row>
    <row r="4" spans="1:9" ht="24.95" customHeight="1" x14ac:dyDescent="0.2">
      <c r="A4" s="305"/>
      <c r="B4" s="342"/>
      <c r="C4" s="323"/>
      <c r="D4" s="324"/>
      <c r="E4" s="323"/>
      <c r="F4" s="324"/>
      <c r="G4" s="323"/>
      <c r="H4" s="324"/>
      <c r="I4" s="346"/>
    </row>
    <row r="5" spans="1:9" ht="24" customHeight="1" x14ac:dyDescent="0.2">
      <c r="A5" s="306"/>
      <c r="B5" s="343"/>
      <c r="C5" s="146" t="s">
        <v>61</v>
      </c>
      <c r="D5" s="146" t="s">
        <v>62</v>
      </c>
      <c r="E5" s="146" t="s">
        <v>61</v>
      </c>
      <c r="F5" s="146" t="s">
        <v>62</v>
      </c>
      <c r="G5" s="146" t="s">
        <v>61</v>
      </c>
      <c r="H5" s="146" t="s">
        <v>62</v>
      </c>
      <c r="I5" s="347"/>
    </row>
    <row r="6" spans="1:9" ht="12.95" customHeight="1" x14ac:dyDescent="0.2">
      <c r="A6" s="147">
        <v>1</v>
      </c>
      <c r="B6" s="148">
        <v>2</v>
      </c>
      <c r="C6" s="149">
        <v>3</v>
      </c>
      <c r="D6" s="149">
        <v>4</v>
      </c>
      <c r="E6" s="150">
        <v>5</v>
      </c>
      <c r="F6" s="149">
        <v>6</v>
      </c>
      <c r="G6" s="149">
        <v>7</v>
      </c>
      <c r="H6" s="149">
        <v>8</v>
      </c>
      <c r="I6" s="151">
        <v>9</v>
      </c>
    </row>
    <row r="7" spans="1:9" ht="15" customHeight="1" thickBot="1" x14ac:dyDescent="0.25">
      <c r="A7" s="119">
        <v>1</v>
      </c>
      <c r="B7" s="152" t="s">
        <v>111</v>
      </c>
      <c r="C7" s="120">
        <f>ROUND(SUM(C8:C15),0)</f>
        <v>0</v>
      </c>
      <c r="D7" s="120">
        <f>ROUND(SUM(D8:D15),0)</f>
        <v>0</v>
      </c>
      <c r="E7" s="153"/>
      <c r="F7" s="154"/>
      <c r="G7" s="154"/>
      <c r="H7" s="154"/>
      <c r="I7" s="155"/>
    </row>
    <row r="8" spans="1:9" ht="15" customHeight="1" thickTop="1" x14ac:dyDescent="0.2">
      <c r="A8" s="119">
        <v>2</v>
      </c>
      <c r="B8" s="156" t="s">
        <v>110</v>
      </c>
      <c r="C8" s="83"/>
      <c r="D8" s="124"/>
      <c r="E8" s="157"/>
      <c r="F8" s="157"/>
      <c r="G8" s="157"/>
      <c r="H8" s="157"/>
      <c r="I8" s="157"/>
    </row>
    <row r="9" spans="1:9" ht="15" customHeight="1" x14ac:dyDescent="0.2">
      <c r="A9" s="119">
        <v>3</v>
      </c>
      <c r="B9" s="156" t="s">
        <v>103</v>
      </c>
      <c r="C9" s="83"/>
      <c r="D9" s="124"/>
      <c r="E9" s="157"/>
      <c r="F9" s="157"/>
      <c r="G9" s="157"/>
      <c r="H9" s="157"/>
      <c r="I9" s="157"/>
    </row>
    <row r="10" spans="1:9" ht="15" customHeight="1" x14ac:dyDescent="0.2">
      <c r="A10" s="119">
        <v>4</v>
      </c>
      <c r="B10" s="156" t="s">
        <v>104</v>
      </c>
      <c r="C10" s="83"/>
      <c r="D10" s="124"/>
      <c r="E10" s="157"/>
      <c r="F10" s="157"/>
      <c r="G10" s="157"/>
      <c r="H10" s="157"/>
      <c r="I10" s="158"/>
    </row>
    <row r="11" spans="1:9" ht="15" customHeight="1" x14ac:dyDescent="0.2">
      <c r="A11" s="119">
        <v>5</v>
      </c>
      <c r="B11" s="156" t="s">
        <v>105</v>
      </c>
      <c r="C11" s="83"/>
      <c r="D11" s="124"/>
      <c r="E11" s="157"/>
      <c r="F11" s="157"/>
      <c r="G11" s="157"/>
      <c r="H11" s="157"/>
      <c r="I11" s="157"/>
    </row>
    <row r="12" spans="1:9" ht="15" customHeight="1" x14ac:dyDescent="0.2">
      <c r="A12" s="119">
        <v>6</v>
      </c>
      <c r="B12" s="156" t="s">
        <v>106</v>
      </c>
      <c r="C12" s="83"/>
      <c r="D12" s="124"/>
      <c r="E12" s="157"/>
      <c r="F12" s="157"/>
      <c r="G12" s="157"/>
      <c r="H12" s="157"/>
      <c r="I12" s="157"/>
    </row>
    <row r="13" spans="1:9" ht="15" customHeight="1" x14ac:dyDescent="0.2">
      <c r="A13" s="119">
        <v>7</v>
      </c>
      <c r="B13" s="156" t="s">
        <v>107</v>
      </c>
      <c r="C13" s="83"/>
      <c r="D13" s="124"/>
      <c r="E13" s="157"/>
      <c r="F13" s="157"/>
      <c r="G13" s="157"/>
      <c r="H13" s="157"/>
      <c r="I13" s="157"/>
    </row>
    <row r="14" spans="1:9" ht="15" customHeight="1" x14ac:dyDescent="0.2">
      <c r="A14" s="119">
        <v>8</v>
      </c>
      <c r="B14" s="156" t="s">
        <v>108</v>
      </c>
      <c r="C14" s="83"/>
      <c r="D14" s="124"/>
      <c r="E14" s="157"/>
      <c r="F14" s="157"/>
      <c r="G14" s="157"/>
      <c r="H14" s="157"/>
      <c r="I14" s="157"/>
    </row>
    <row r="15" spans="1:9" ht="15" customHeight="1" thickBot="1" x14ac:dyDescent="0.25">
      <c r="A15" s="181">
        <v>9</v>
      </c>
      <c r="B15" s="194" t="s">
        <v>109</v>
      </c>
      <c r="C15" s="154"/>
      <c r="D15" s="155"/>
      <c r="E15" s="157"/>
      <c r="F15" s="157"/>
      <c r="G15" s="157"/>
      <c r="H15" s="157"/>
      <c r="I15" s="157"/>
    </row>
    <row r="16" spans="1:9" ht="12.95" customHeight="1" thickTop="1" x14ac:dyDescent="0.2"/>
    <row r="17" spans="1:9" ht="15" customHeight="1" x14ac:dyDescent="0.2">
      <c r="A17" s="331" t="s">
        <v>430</v>
      </c>
      <c r="B17" s="331"/>
      <c r="C17" s="331"/>
      <c r="D17" s="331"/>
      <c r="E17" s="331"/>
      <c r="F17" s="331"/>
      <c r="G17" s="331"/>
      <c r="H17" s="331"/>
      <c r="I17" s="331"/>
    </row>
    <row r="18" spans="1:9" ht="8.25" customHeight="1" x14ac:dyDescent="0.2">
      <c r="A18" s="174"/>
      <c r="B18" s="174"/>
      <c r="C18" s="174"/>
      <c r="D18" s="174"/>
      <c r="E18" s="174"/>
      <c r="F18" s="174"/>
      <c r="G18" s="174"/>
      <c r="H18" s="174"/>
      <c r="I18" s="174"/>
    </row>
    <row r="19" spans="1:9" ht="15" customHeight="1" x14ac:dyDescent="0.2">
      <c r="A19" s="331" t="s">
        <v>112</v>
      </c>
      <c r="B19" s="331"/>
      <c r="C19" s="331"/>
      <c r="D19" s="331"/>
      <c r="E19" s="331"/>
      <c r="F19" s="331"/>
      <c r="G19" s="331"/>
      <c r="H19" s="331"/>
      <c r="I19" s="331"/>
    </row>
    <row r="20" spans="1:9" ht="12.95" customHeight="1" x14ac:dyDescent="0.2"/>
  </sheetData>
  <sheetProtection algorithmName="SHA-512" hashValue="5w0q/l4GzYeKhoGwkF9xmNf5QrnljIJCDGnxFyheadDD/ttQX+RLLfWXA1yhtRKiRKYkORcXiuNqWYMwy/KEnw==" saltValue="tHuBbPp3bmprBUDpHWUoSg==" spinCount="100000" sheet="1" objects="1" scenarios="1" selectLockedCells="1"/>
  <mergeCells count="9">
    <mergeCell ref="A19:I19"/>
    <mergeCell ref="A17:I17"/>
    <mergeCell ref="A2:I2"/>
    <mergeCell ref="A3:A5"/>
    <mergeCell ref="B3:B5"/>
    <mergeCell ref="C3:D4"/>
    <mergeCell ref="E3:F4"/>
    <mergeCell ref="G3:H4"/>
    <mergeCell ref="I3:I5"/>
  </mergeCells>
  <dataValidations count="3">
    <dataValidation type="whole" allowBlank="1" showErrorMessage="1" errorTitle="Greška" error="Unesite broj:  0 - 9999" prompt="Unesite broj:  0 - 9999" sqref="C8:D15 E7:I7" xr:uid="{00000000-0002-0000-0600-000000000000}">
      <formula1>0</formula1>
      <formula2>9999</formula2>
    </dataValidation>
    <dataValidation allowBlank="1" showInputMessage="1" showErrorMessage="1" promptTitle="Uputa:" prompt="Kontrola veza: Tablica6C7 = Tablica1C8" sqref="C7" xr:uid="{963B3DB2-BB21-4BE6-B842-4F6F7CCF439D}"/>
    <dataValidation allowBlank="1" showInputMessage="1" showErrorMessage="1" promptTitle="Uputa:" prompt="Kontrola veza: Tablica6D7 = Tablica1D8" sqref="D7" xr:uid="{FD2F5F08-7FEA-49D9-A005-9377A7B34DD5}"/>
  </dataValidations>
  <pageMargins left="0.15748031496062992" right="0.15748031496062992" top="0.39370078740157483" bottom="0.39370078740157483" header="0.51181102362204722" footer="0.51181102362204722"/>
  <pageSetup paperSize="9" scale="74" fitToHeight="0" orientation="landscape" blackAndWhite="1" r:id="rId1"/>
  <headerFooter alignWithMargins="0">
    <oddFooter>&amp;C&amp;F - &amp;A - str &amp;P / &amp;N</oddFooter>
  </headerFooter>
  <ignoredErrors>
    <ignoredError sqref="I1"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2" operator="notEqual" id="{97E8EC6C-8BDF-4FE1-BCEA-C9F09964D7A1}">
            <xm:f>'Table 1'!$C$8</xm:f>
            <x14:dxf>
              <fill>
                <patternFill>
                  <bgColor rgb="FFFF0000"/>
                </patternFill>
              </fill>
            </x14:dxf>
          </x14:cfRule>
          <xm:sqref>C7</xm:sqref>
        </x14:conditionalFormatting>
        <x14:conditionalFormatting xmlns:xm="http://schemas.microsoft.com/office/excel/2006/main">
          <x14:cfRule type="cellIs" priority="1" operator="notEqual" id="{0B8AEB1B-775A-4B37-BC1C-A6E7343F0F7F}">
            <xm:f>'Table 1'!$D$8</xm:f>
            <x14:dxf>
              <fill>
                <patternFill>
                  <bgColor rgb="FFFF0000"/>
                </patternFill>
              </fill>
            </x14:dxf>
          </x14:cfRule>
          <xm:sqref>D7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66"/>
  <sheetViews>
    <sheetView showGridLines="0" workbookViewId="0">
      <selection activeCell="F5" sqref="F5"/>
    </sheetView>
  </sheetViews>
  <sheetFormatPr defaultColWidth="0" defaultRowHeight="12.75" zeroHeight="1" x14ac:dyDescent="0.2"/>
  <cols>
    <col min="1" max="1" width="8.7109375" style="1" customWidth="1"/>
    <col min="2" max="2" width="6.7109375" style="1" customWidth="1"/>
    <col min="3" max="3" width="17.7109375" style="1" customWidth="1"/>
    <col min="4" max="4" width="47.5703125" style="1" customWidth="1"/>
    <col min="5" max="6" width="15.7109375" style="1" customWidth="1"/>
    <col min="7" max="7" width="2.7109375" style="1" customWidth="1"/>
    <col min="8" max="8" width="10.7109375" style="1" hidden="1" customWidth="1"/>
    <col min="9" max="16384" width="9.140625" style="1" hidden="1"/>
  </cols>
  <sheetData>
    <row r="1" spans="1:6" ht="15" customHeight="1" x14ac:dyDescent="0.2">
      <c r="F1" s="8" t="s">
        <v>15</v>
      </c>
    </row>
    <row r="2" spans="1:6" ht="15" customHeight="1" thickBot="1" x14ac:dyDescent="0.3">
      <c r="A2" s="111" t="s">
        <v>405</v>
      </c>
    </row>
    <row r="3" spans="1:6" ht="39.75" customHeight="1" thickTop="1" x14ac:dyDescent="0.2">
      <c r="A3" s="107" t="s">
        <v>66</v>
      </c>
      <c r="B3" s="259" t="s">
        <v>382</v>
      </c>
      <c r="C3" s="259"/>
      <c r="D3" s="260"/>
      <c r="E3" s="160" t="s">
        <v>403</v>
      </c>
      <c r="F3" s="162" t="s">
        <v>404</v>
      </c>
    </row>
    <row r="4" spans="1:6" ht="12.95" customHeight="1" x14ac:dyDescent="0.2">
      <c r="A4" s="25">
        <v>1</v>
      </c>
      <c r="B4" s="364">
        <v>2</v>
      </c>
      <c r="C4" s="365"/>
      <c r="D4" s="366"/>
      <c r="E4" s="33">
        <v>3</v>
      </c>
      <c r="F4" s="34">
        <v>4</v>
      </c>
    </row>
    <row r="5" spans="1:6" ht="15" customHeight="1" thickBot="1" x14ac:dyDescent="0.25">
      <c r="A5" s="30">
        <v>1</v>
      </c>
      <c r="B5" s="353" t="s">
        <v>381</v>
      </c>
      <c r="C5" s="353"/>
      <c r="D5" s="353"/>
      <c r="E5" s="19">
        <f>SUM(E6,E12,E17)</f>
        <v>0</v>
      </c>
      <c r="F5" s="14"/>
    </row>
    <row r="6" spans="1:6" ht="15" customHeight="1" thickTop="1" x14ac:dyDescent="0.2">
      <c r="A6" s="30">
        <v>2</v>
      </c>
      <c r="B6" s="354" t="s">
        <v>345</v>
      </c>
      <c r="C6" s="361" t="s">
        <v>166</v>
      </c>
      <c r="D6" s="35" t="s">
        <v>113</v>
      </c>
      <c r="E6" s="99">
        <f>ROUND(SUM(E7,E9,E10,E11),0)</f>
        <v>0</v>
      </c>
      <c r="F6" s="3"/>
    </row>
    <row r="7" spans="1:6" ht="24" x14ac:dyDescent="0.2">
      <c r="A7" s="30">
        <v>3</v>
      </c>
      <c r="B7" s="354"/>
      <c r="C7" s="362"/>
      <c r="D7" s="23" t="s">
        <v>123</v>
      </c>
      <c r="E7" s="96"/>
      <c r="F7" s="3"/>
    </row>
    <row r="8" spans="1:6" ht="15" customHeight="1" x14ac:dyDescent="0.2">
      <c r="A8" s="30">
        <v>4</v>
      </c>
      <c r="B8" s="354"/>
      <c r="C8" s="362"/>
      <c r="D8" s="95" t="s">
        <v>124</v>
      </c>
      <c r="E8" s="96"/>
      <c r="F8" s="3"/>
    </row>
    <row r="9" spans="1:6" ht="24" x14ac:dyDescent="0.2">
      <c r="A9" s="30">
        <v>5</v>
      </c>
      <c r="B9" s="354"/>
      <c r="C9" s="362"/>
      <c r="D9" s="23" t="s">
        <v>122</v>
      </c>
      <c r="E9" s="96"/>
      <c r="F9" s="3"/>
    </row>
    <row r="10" spans="1:6" ht="15" customHeight="1" x14ac:dyDescent="0.2">
      <c r="A10" s="30">
        <v>6</v>
      </c>
      <c r="B10" s="354"/>
      <c r="C10" s="362"/>
      <c r="D10" s="23" t="s">
        <v>121</v>
      </c>
      <c r="E10" s="96"/>
      <c r="F10" s="3"/>
    </row>
    <row r="11" spans="1:6" ht="15" customHeight="1" x14ac:dyDescent="0.2">
      <c r="A11" s="30">
        <v>7</v>
      </c>
      <c r="B11" s="354"/>
      <c r="C11" s="363"/>
      <c r="D11" s="23" t="s">
        <v>167</v>
      </c>
      <c r="E11" s="96"/>
      <c r="F11" s="3"/>
    </row>
    <row r="12" spans="1:6" ht="15" customHeight="1" x14ac:dyDescent="0.2">
      <c r="A12" s="30">
        <v>8</v>
      </c>
      <c r="B12" s="354"/>
      <c r="C12" s="361" t="s">
        <v>117</v>
      </c>
      <c r="D12" s="35" t="s">
        <v>114</v>
      </c>
      <c r="E12" s="98">
        <f>ROUND(SUM(E13,E14,E15,E16),0)</f>
        <v>0</v>
      </c>
      <c r="F12" s="3"/>
    </row>
    <row r="13" spans="1:6" ht="15" customHeight="1" x14ac:dyDescent="0.2">
      <c r="A13" s="30">
        <v>9</v>
      </c>
      <c r="B13" s="354"/>
      <c r="C13" s="362"/>
      <c r="D13" s="23" t="s">
        <v>119</v>
      </c>
      <c r="E13" s="96"/>
      <c r="F13" s="3"/>
    </row>
    <row r="14" spans="1:6" ht="24" x14ac:dyDescent="0.2">
      <c r="A14" s="30">
        <v>10</v>
      </c>
      <c r="B14" s="354"/>
      <c r="C14" s="362"/>
      <c r="D14" s="23" t="s">
        <v>402</v>
      </c>
      <c r="E14" s="96"/>
      <c r="F14" s="3"/>
    </row>
    <row r="15" spans="1:6" ht="15" customHeight="1" x14ac:dyDescent="0.2">
      <c r="A15" s="30">
        <v>11</v>
      </c>
      <c r="B15" s="354"/>
      <c r="C15" s="362"/>
      <c r="D15" s="23" t="s">
        <v>120</v>
      </c>
      <c r="E15" s="96"/>
      <c r="F15" s="3"/>
    </row>
    <row r="16" spans="1:6" ht="15" customHeight="1" x14ac:dyDescent="0.2">
      <c r="A16" s="30">
        <v>12</v>
      </c>
      <c r="B16" s="354"/>
      <c r="C16" s="363"/>
      <c r="D16" s="36" t="s">
        <v>337</v>
      </c>
      <c r="E16" s="96"/>
      <c r="F16" s="3"/>
    </row>
    <row r="17" spans="1:9" ht="15" customHeight="1" x14ac:dyDescent="0.2">
      <c r="A17" s="30">
        <v>13</v>
      </c>
      <c r="B17" s="355" t="s">
        <v>116</v>
      </c>
      <c r="C17" s="356"/>
      <c r="D17" s="35" t="s">
        <v>115</v>
      </c>
      <c r="E17" s="98">
        <f>ROUND(SUM(E18:E22),0)</f>
        <v>0</v>
      </c>
      <c r="F17" s="3"/>
    </row>
    <row r="18" spans="1:9" ht="15" customHeight="1" x14ac:dyDescent="0.2">
      <c r="A18" s="30">
        <v>14</v>
      </c>
      <c r="B18" s="357"/>
      <c r="C18" s="358"/>
      <c r="D18" s="36" t="s">
        <v>118</v>
      </c>
      <c r="E18" s="96"/>
      <c r="F18" s="3"/>
    </row>
    <row r="19" spans="1:9" ht="15" customHeight="1" x14ac:dyDescent="0.2">
      <c r="A19" s="30">
        <v>15</v>
      </c>
      <c r="B19" s="357"/>
      <c r="C19" s="358"/>
      <c r="D19" s="23" t="s">
        <v>338</v>
      </c>
      <c r="E19" s="96"/>
      <c r="F19" s="3"/>
    </row>
    <row r="20" spans="1:9" ht="15" customHeight="1" x14ac:dyDescent="0.2">
      <c r="A20" s="30">
        <v>16</v>
      </c>
      <c r="B20" s="357"/>
      <c r="C20" s="358"/>
      <c r="D20" s="23" t="s">
        <v>431</v>
      </c>
      <c r="E20" s="96"/>
      <c r="F20" s="3"/>
    </row>
    <row r="21" spans="1:9" ht="15" customHeight="1" x14ac:dyDescent="0.2">
      <c r="A21" s="30">
        <v>17</v>
      </c>
      <c r="B21" s="357"/>
      <c r="C21" s="358"/>
      <c r="D21" s="23" t="s">
        <v>168</v>
      </c>
      <c r="E21" s="96"/>
      <c r="F21" s="3"/>
    </row>
    <row r="22" spans="1:9" ht="15" customHeight="1" thickBot="1" x14ac:dyDescent="0.25">
      <c r="A22" s="31">
        <v>18</v>
      </c>
      <c r="B22" s="359"/>
      <c r="C22" s="360"/>
      <c r="D22" s="24" t="s">
        <v>109</v>
      </c>
      <c r="E22" s="97"/>
      <c r="F22" s="3"/>
    </row>
    <row r="23" spans="1:9" ht="12.95" customHeight="1" thickTop="1" x14ac:dyDescent="0.2"/>
    <row r="24" spans="1:9" ht="27" customHeight="1" x14ac:dyDescent="0.2">
      <c r="A24" s="261" t="s">
        <v>432</v>
      </c>
      <c r="B24" s="261"/>
      <c r="C24" s="261"/>
      <c r="D24" s="261"/>
      <c r="E24" s="261"/>
      <c r="F24" s="261"/>
    </row>
    <row r="25" spans="1:9" ht="8.25" customHeight="1" x14ac:dyDescent="0.2">
      <c r="A25" s="92"/>
      <c r="B25" s="92"/>
      <c r="C25" s="92"/>
      <c r="D25" s="92"/>
      <c r="E25" s="92"/>
      <c r="F25" s="92"/>
    </row>
    <row r="26" spans="1:9" ht="26.25" customHeight="1" x14ac:dyDescent="0.2">
      <c r="A26" s="261" t="s">
        <v>125</v>
      </c>
      <c r="B26" s="261"/>
      <c r="C26" s="261"/>
      <c r="D26" s="261"/>
      <c r="E26" s="261"/>
      <c r="F26" s="261"/>
    </row>
    <row r="27" spans="1:9" ht="8.25" customHeight="1" x14ac:dyDescent="0.2">
      <c r="A27" s="163"/>
      <c r="B27" s="163"/>
      <c r="C27" s="163"/>
      <c r="D27" s="163"/>
      <c r="E27" s="163"/>
      <c r="F27" s="163"/>
    </row>
    <row r="28" spans="1:9" ht="26.25" customHeight="1" x14ac:dyDescent="0.2">
      <c r="A28" s="268" t="s">
        <v>388</v>
      </c>
      <c r="B28" s="268"/>
      <c r="C28" s="268"/>
      <c r="D28" s="268"/>
      <c r="E28" s="268"/>
      <c r="F28" s="268"/>
      <c r="I28" s="4"/>
    </row>
    <row r="29" spans="1:9" ht="8.25" customHeight="1" x14ac:dyDescent="0.2">
      <c r="A29" s="92"/>
      <c r="B29" s="92"/>
      <c r="C29" s="92"/>
      <c r="D29" s="92"/>
      <c r="E29" s="92"/>
      <c r="F29" s="92"/>
      <c r="I29" s="4"/>
    </row>
    <row r="30" spans="1:9" ht="15" customHeight="1" x14ac:dyDescent="0.2">
      <c r="A30" s="352" t="s">
        <v>389</v>
      </c>
      <c r="B30" s="352"/>
      <c r="C30" s="352"/>
      <c r="D30" s="352"/>
      <c r="E30" s="352"/>
      <c r="F30" s="352"/>
    </row>
    <row r="31" spans="1:9" ht="8.25" customHeight="1" x14ac:dyDescent="0.2">
      <c r="A31" s="195"/>
      <c r="B31" s="195"/>
      <c r="C31" s="195"/>
      <c r="D31" s="195"/>
      <c r="E31" s="195"/>
      <c r="F31" s="195"/>
    </row>
    <row r="32" spans="1:9" ht="53.25" customHeight="1" x14ac:dyDescent="0.2">
      <c r="A32" s="348" t="s">
        <v>390</v>
      </c>
      <c r="B32" s="348"/>
      <c r="C32" s="348"/>
      <c r="D32" s="348"/>
      <c r="E32" s="348"/>
      <c r="F32" s="348"/>
    </row>
    <row r="33" spans="1:6" ht="27" customHeight="1" x14ac:dyDescent="0.2">
      <c r="A33" s="348" t="s">
        <v>391</v>
      </c>
      <c r="B33" s="348"/>
      <c r="C33" s="348"/>
      <c r="D33" s="348"/>
      <c r="E33" s="348"/>
      <c r="F33" s="348"/>
    </row>
    <row r="34" spans="1:6" ht="27" customHeight="1" x14ac:dyDescent="0.2">
      <c r="A34" s="348" t="s">
        <v>433</v>
      </c>
      <c r="B34" s="348"/>
      <c r="C34" s="348"/>
      <c r="D34" s="348"/>
      <c r="E34" s="348"/>
      <c r="F34" s="348"/>
    </row>
    <row r="35" spans="1:6" ht="8.25" customHeight="1" x14ac:dyDescent="0.2">
      <c r="A35" s="170"/>
      <c r="B35" s="170"/>
      <c r="C35" s="170"/>
      <c r="D35" s="170"/>
      <c r="E35" s="170"/>
      <c r="F35" s="170"/>
    </row>
    <row r="36" spans="1:6" ht="66" customHeight="1" x14ac:dyDescent="0.2">
      <c r="A36" s="348" t="s">
        <v>392</v>
      </c>
      <c r="B36" s="348"/>
      <c r="C36" s="348"/>
      <c r="D36" s="348"/>
      <c r="E36" s="348"/>
      <c r="F36" s="348"/>
    </row>
    <row r="37" spans="1:6" ht="32.25" customHeight="1" x14ac:dyDescent="0.2">
      <c r="A37" s="348" t="s">
        <v>393</v>
      </c>
      <c r="B37" s="348"/>
      <c r="C37" s="348"/>
      <c r="D37" s="348"/>
      <c r="E37" s="348"/>
      <c r="F37" s="348"/>
    </row>
    <row r="38" spans="1:6" ht="8.25" customHeight="1" x14ac:dyDescent="0.2">
      <c r="A38" s="170"/>
      <c r="B38" s="170"/>
      <c r="C38" s="170"/>
      <c r="D38" s="170"/>
      <c r="E38" s="170"/>
      <c r="F38" s="170"/>
    </row>
    <row r="39" spans="1:6" ht="66" customHeight="1" x14ac:dyDescent="0.2">
      <c r="A39" s="350" t="s">
        <v>434</v>
      </c>
      <c r="B39" s="351"/>
      <c r="C39" s="351"/>
      <c r="D39" s="351"/>
      <c r="E39" s="351"/>
      <c r="F39" s="351"/>
    </row>
    <row r="40" spans="1:6" ht="8.25" customHeight="1" x14ac:dyDescent="0.2">
      <c r="A40" s="196"/>
      <c r="B40" s="197"/>
      <c r="C40" s="197"/>
      <c r="D40" s="197"/>
      <c r="E40" s="197"/>
      <c r="F40" s="197"/>
    </row>
    <row r="41" spans="1:6" ht="15" customHeight="1" x14ac:dyDescent="0.2">
      <c r="A41" s="348" t="s">
        <v>435</v>
      </c>
      <c r="B41" s="348"/>
      <c r="C41" s="348"/>
      <c r="D41" s="348"/>
      <c r="E41" s="348"/>
      <c r="F41" s="348"/>
    </row>
    <row r="42" spans="1:6" ht="8.25" customHeight="1" x14ac:dyDescent="0.2">
      <c r="A42" s="170"/>
      <c r="B42" s="170"/>
      <c r="C42" s="170"/>
      <c r="D42" s="170"/>
      <c r="E42" s="170"/>
      <c r="F42" s="170"/>
    </row>
    <row r="43" spans="1:6" ht="53.1" customHeight="1" x14ac:dyDescent="0.2">
      <c r="A43" s="348" t="s">
        <v>394</v>
      </c>
      <c r="B43" s="348"/>
      <c r="C43" s="348"/>
      <c r="D43" s="348"/>
      <c r="E43" s="348"/>
      <c r="F43" s="348"/>
    </row>
    <row r="44" spans="1:6" s="101" customFormat="1" ht="8.25" customHeight="1" x14ac:dyDescent="0.2">
      <c r="A44" s="92"/>
      <c r="B44" s="92"/>
      <c r="C44" s="92"/>
      <c r="D44" s="92"/>
      <c r="E44" s="92"/>
      <c r="F44" s="92"/>
    </row>
    <row r="45" spans="1:6" s="101" customFormat="1" ht="15" customHeight="1" x14ac:dyDescent="0.2">
      <c r="A45" s="271" t="s">
        <v>126</v>
      </c>
      <c r="B45" s="271"/>
      <c r="C45" s="271"/>
      <c r="D45" s="271"/>
      <c r="E45" s="271"/>
      <c r="F45" s="271"/>
    </row>
    <row r="46" spans="1:6" s="101" customFormat="1" ht="8.25" customHeight="1" x14ac:dyDescent="0.2">
      <c r="A46" s="166"/>
      <c r="B46" s="166"/>
      <c r="C46" s="166"/>
      <c r="D46" s="166"/>
      <c r="E46" s="166"/>
      <c r="F46" s="166"/>
    </row>
    <row r="47" spans="1:6" ht="27" customHeight="1" x14ac:dyDescent="0.2">
      <c r="A47" s="349" t="s">
        <v>395</v>
      </c>
      <c r="B47" s="348"/>
      <c r="C47" s="348"/>
      <c r="D47" s="348"/>
      <c r="E47" s="348"/>
      <c r="F47" s="348"/>
    </row>
    <row r="48" spans="1:6" ht="8.25" customHeight="1" x14ac:dyDescent="0.2">
      <c r="A48" s="169"/>
      <c r="B48" s="170"/>
      <c r="C48" s="170"/>
      <c r="D48" s="170"/>
      <c r="E48" s="170"/>
      <c r="F48" s="170"/>
    </row>
    <row r="49" spans="1:6" ht="40.700000000000003" customHeight="1" x14ac:dyDescent="0.2">
      <c r="A49" s="349" t="s">
        <v>407</v>
      </c>
      <c r="B49" s="348"/>
      <c r="C49" s="348"/>
      <c r="D49" s="348"/>
      <c r="E49" s="348"/>
      <c r="F49" s="348"/>
    </row>
    <row r="50" spans="1:6" ht="8.25" customHeight="1" x14ac:dyDescent="0.2">
      <c r="A50" s="169"/>
      <c r="B50" s="170"/>
      <c r="C50" s="170"/>
      <c r="D50" s="170"/>
      <c r="E50" s="170"/>
      <c r="F50" s="170"/>
    </row>
    <row r="51" spans="1:6" ht="53.1" customHeight="1" x14ac:dyDescent="0.2">
      <c r="A51" s="349" t="s">
        <v>436</v>
      </c>
      <c r="B51" s="348"/>
      <c r="C51" s="348"/>
      <c r="D51" s="348"/>
      <c r="E51" s="348"/>
      <c r="F51" s="348"/>
    </row>
    <row r="52" spans="1:6" ht="8.25" customHeight="1" x14ac:dyDescent="0.2">
      <c r="A52" s="169"/>
      <c r="B52" s="170"/>
      <c r="C52" s="170"/>
      <c r="D52" s="170"/>
      <c r="E52" s="170"/>
      <c r="F52" s="170"/>
    </row>
    <row r="53" spans="1:6" ht="53.1" customHeight="1" x14ac:dyDescent="0.2">
      <c r="A53" s="349" t="s">
        <v>437</v>
      </c>
      <c r="B53" s="349"/>
      <c r="C53" s="349"/>
      <c r="D53" s="349"/>
      <c r="E53" s="349"/>
      <c r="F53" s="349"/>
    </row>
    <row r="54" spans="1:6" ht="8.25" customHeight="1" x14ac:dyDescent="0.2">
      <c r="A54" s="163"/>
      <c r="B54" s="163"/>
      <c r="C54" s="163"/>
      <c r="D54" s="163"/>
      <c r="E54" s="163"/>
      <c r="F54" s="163"/>
    </row>
    <row r="55" spans="1:6" x14ac:dyDescent="0.2">
      <c r="A55" s="271" t="s">
        <v>127</v>
      </c>
      <c r="B55" s="271"/>
      <c r="C55" s="271"/>
      <c r="D55" s="271"/>
      <c r="E55" s="271"/>
      <c r="F55" s="271"/>
    </row>
    <row r="56" spans="1:6" ht="8.25" customHeight="1" x14ac:dyDescent="0.2">
      <c r="A56" s="166"/>
      <c r="B56" s="166"/>
      <c r="C56" s="166"/>
      <c r="D56" s="166"/>
      <c r="E56" s="166"/>
      <c r="F56" s="166"/>
    </row>
    <row r="57" spans="1:6" ht="27" customHeight="1" x14ac:dyDescent="0.2">
      <c r="A57" s="348" t="s">
        <v>128</v>
      </c>
      <c r="B57" s="348"/>
      <c r="C57" s="348"/>
      <c r="D57" s="348"/>
      <c r="E57" s="348"/>
      <c r="F57" s="348"/>
    </row>
    <row r="58" spans="1:6" ht="8.25" customHeight="1" x14ac:dyDescent="0.2">
      <c r="A58" s="170"/>
      <c r="B58" s="170"/>
      <c r="C58" s="170"/>
      <c r="D58" s="170"/>
      <c r="E58" s="170"/>
      <c r="F58" s="170"/>
    </row>
    <row r="59" spans="1:6" ht="27" customHeight="1" x14ac:dyDescent="0.2">
      <c r="A59" s="349" t="s">
        <v>339</v>
      </c>
      <c r="B59" s="348"/>
      <c r="C59" s="348"/>
      <c r="D59" s="348"/>
      <c r="E59" s="348"/>
      <c r="F59" s="348"/>
    </row>
    <row r="60" spans="1:6" ht="8.25" customHeight="1" x14ac:dyDescent="0.2">
      <c r="A60" s="169"/>
      <c r="B60" s="170"/>
      <c r="C60" s="170"/>
      <c r="D60" s="170"/>
      <c r="E60" s="170"/>
      <c r="F60" s="170"/>
    </row>
    <row r="61" spans="1:6" ht="41.1" customHeight="1" x14ac:dyDescent="0.2">
      <c r="A61" s="348" t="s">
        <v>169</v>
      </c>
      <c r="B61" s="348"/>
      <c r="C61" s="348"/>
      <c r="D61" s="348"/>
      <c r="E61" s="348"/>
      <c r="F61" s="348"/>
    </row>
    <row r="62" spans="1:6" ht="8.25" customHeight="1" x14ac:dyDescent="0.2">
      <c r="A62" s="170"/>
      <c r="B62" s="170"/>
      <c r="C62" s="170"/>
      <c r="D62" s="170"/>
      <c r="E62" s="170"/>
      <c r="F62" s="170"/>
    </row>
    <row r="63" spans="1:6" ht="27" customHeight="1" x14ac:dyDescent="0.2">
      <c r="A63" s="349" t="s">
        <v>129</v>
      </c>
      <c r="B63" s="348"/>
      <c r="C63" s="348"/>
      <c r="D63" s="348"/>
      <c r="E63" s="348"/>
      <c r="F63" s="348"/>
    </row>
    <row r="64" spans="1:6" ht="8.25" customHeight="1" x14ac:dyDescent="0.2">
      <c r="A64" s="100"/>
      <c r="B64" s="100"/>
      <c r="C64" s="100"/>
      <c r="D64" s="100"/>
      <c r="E64" s="100"/>
      <c r="F64" s="100"/>
    </row>
    <row r="65" spans="1:6" ht="15" customHeight="1" x14ac:dyDescent="0.2">
      <c r="A65" s="348" t="s">
        <v>130</v>
      </c>
      <c r="B65" s="348"/>
      <c r="C65" s="348"/>
      <c r="D65" s="348"/>
      <c r="E65" s="348"/>
      <c r="F65" s="348"/>
    </row>
    <row r="66" spans="1:6" ht="12.95" customHeight="1" x14ac:dyDescent="0.2"/>
  </sheetData>
  <sheetProtection algorithmName="SHA-512" hashValue="0iLqBvh4oyaHAGrMU9kqkbipgY3jNl9WDR/wFIxGK/iVq+Q9zlqOI0aIBIs5N+e2u/mksHheF9d2J+D39d/VYA==" saltValue="iIUa/nKBhni6bO1YpSxOlA==" spinCount="100000" sheet="1" objects="1" scenarios="1" selectLockedCells="1"/>
  <mergeCells count="30">
    <mergeCell ref="A65:F65"/>
    <mergeCell ref="A55:F55"/>
    <mergeCell ref="A57:F57"/>
    <mergeCell ref="A59:F59"/>
    <mergeCell ref="A61:F61"/>
    <mergeCell ref="A63:F63"/>
    <mergeCell ref="A33:F33"/>
    <mergeCell ref="B3:D3"/>
    <mergeCell ref="B5:D5"/>
    <mergeCell ref="B6:B16"/>
    <mergeCell ref="B17:C22"/>
    <mergeCell ref="C12:C16"/>
    <mergeCell ref="C6:C11"/>
    <mergeCell ref="B4:D4"/>
    <mergeCell ref="A37:F37"/>
    <mergeCell ref="A24:F24"/>
    <mergeCell ref="A26:F26"/>
    <mergeCell ref="A53:F53"/>
    <mergeCell ref="A51:F51"/>
    <mergeCell ref="A49:F49"/>
    <mergeCell ref="A41:F41"/>
    <mergeCell ref="A43:F43"/>
    <mergeCell ref="A28:F28"/>
    <mergeCell ref="A32:F32"/>
    <mergeCell ref="A36:F36"/>
    <mergeCell ref="A39:F39"/>
    <mergeCell ref="A45:F45"/>
    <mergeCell ref="A47:F47"/>
    <mergeCell ref="A30:F30"/>
    <mergeCell ref="A34:F34"/>
  </mergeCells>
  <conditionalFormatting sqref="E5">
    <cfRule type="cellIs" dxfId="8" priority="1" operator="equal">
      <formula>0</formula>
    </cfRule>
  </conditionalFormatting>
  <dataValidations xWindow="639" yWindow="606" count="7">
    <dataValidation type="whole" allowBlank="1" showErrorMessage="1" errorTitle="Greška" error="Unesite broj:  0 - 999 999 999" prompt="Unesite broj:  0 - 999999" sqref="F5 E10:E11 E18:E22 E16 E13" xr:uid="{00000000-0002-0000-0700-000000000000}">
      <formula1>0</formula1>
      <formula2>999999999</formula2>
    </dataValidation>
    <dataValidation allowBlank="1" showInputMessage="1" showErrorMessage="1" promptTitle="Uputa:" prompt="Kontrola veza: Tablica7E5 = Tablica8E5 = Tablica9G11 &gt; 0" sqref="E5" xr:uid="{E69A4374-B74B-4275-B025-5D0876D8D808}"/>
    <dataValidation type="whole" allowBlank="1" showInputMessage="1" showErrorMessage="1" errorTitle="Greška" error="Unesite broj:  0 - 999 999 999" promptTitle="Uputa:" prompt="Molimo, upišite sumu bruto1 iznosa plaća i naknada za sve zaposlene SAMO za dio koji su proveli na IR-u._x000a_SUM (BP1 osobe * FTE * 12 mjeseci)" sqref="E7" xr:uid="{C02C8719-C6B3-4E81-9D04-27F56810E4FD}">
      <formula1>0</formula1>
      <formula2>999999999</formula2>
    </dataValidation>
    <dataValidation type="whole" allowBlank="1" showInputMessage="1" showErrorMessage="1" errorTitle="Greška" error="Unesite broj:  0 - 999 999 999" promptTitle="Uputa:" prompt="Molimo, upišite iznos socijalnih doprinosa koje plaća poslodavac, a koji s retkom 03 daju iznos bruto2." sqref="E9" xr:uid="{A750CF08-E572-4C2F-8CEE-2F48FCE56651}">
      <formula1>0</formula1>
      <formula2>999999999</formula2>
    </dataValidation>
    <dataValidation type="whole" allowBlank="1" showInputMessage="1" showErrorMessage="1" errorTitle="Greška" error="Unesite broj:  0 - 999 999 999" promptTitle="Uputa:" prompt="Ovdje upišite iznos troškova nabave usluga za neke faze istraživanja i razvoja." sqref="E15" xr:uid="{E6F0C2B4-376A-46A0-9C12-6AD3C5D8ED93}">
      <formula1>0</formula1>
      <formula2>999999999</formula2>
    </dataValidation>
    <dataValidation type="whole" allowBlank="1" showInputMessage="1" showErrorMessage="1" errorTitle="Greška" error="Unesite broj:  0 - 999 999 999" promptTitle="Uputa:" prompt="Molimo, upišite sumu bruto1 iznosa plaća i naknada za sve istraživače SAMO za dio koji su proveli na IR-u._x000a_SUM (BP1 istraživača * FTE * 12 mjeseci)" sqref="E8" xr:uid="{FB3F055E-223E-4926-8BEF-4CBE1C4BDED6}">
      <formula1>0</formula1>
      <formula2>999999999</formula2>
    </dataValidation>
    <dataValidation type="whole" allowBlank="1" showInputMessage="1" showErrorMessage="1" errorTitle="Greška" error="Unesite broj:  0 - 999 999 999" promptTitle="Uputa:" prompt="Ovdje upišite isplate na temelju ugovora za angažirane osobe prikazane u tablici 2." sqref="E14" xr:uid="{170E7BF2-FA2A-4980-94F9-E80B47EFD2D3}">
      <formula1>0</formula1>
      <formula2>999999999</formula2>
    </dataValidation>
  </dataValidation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colBreaks count="1" manualBreakCount="1">
    <brk id="8" max="26" man="1"/>
  </colBreaks>
  <ignoredErrors>
    <ignoredError sqref="F1" numberStoredAsText="1"/>
  </ignoredErrors>
  <extLst>
    <ext xmlns:x14="http://schemas.microsoft.com/office/spreadsheetml/2009/9/main" uri="{78C0D931-6437-407d-A8EE-F0AAD7539E65}">
      <x14:conditionalFormattings>
        <x14:conditionalFormatting xmlns:xm="http://schemas.microsoft.com/office/excel/2006/main">
          <x14:cfRule type="cellIs" priority="2" operator="notEqual" id="{45377E61-2955-4F12-9C0F-B70FCA31C772}">
            <xm:f>'Table 9'!$G$11</xm:f>
            <x14:dxf>
              <fill>
                <patternFill>
                  <bgColor rgb="FFFF0000"/>
                </patternFill>
              </fill>
            </x14:dxf>
          </x14:cfRule>
          <x14:cfRule type="cellIs" priority="3" operator="notEqual" id="{7FE09BB0-7963-4ACF-B0A2-40D5834DF860}">
            <xm:f>'Table 8'!$E$5</xm:f>
            <x14:dxf>
              <fill>
                <patternFill>
                  <bgColor rgb="FFFF0000"/>
                </patternFill>
              </fill>
            </x14:dxf>
          </x14:cfRule>
          <xm:sqref>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44"/>
  <sheetViews>
    <sheetView showGridLines="0" workbookViewId="0">
      <selection activeCell="E6" sqref="E6"/>
    </sheetView>
  </sheetViews>
  <sheetFormatPr defaultColWidth="0" defaultRowHeight="12.75" zeroHeight="1" x14ac:dyDescent="0.2"/>
  <cols>
    <col min="1" max="1" width="8.7109375" style="1" customWidth="1"/>
    <col min="2" max="2" width="6.7109375" style="1" customWidth="1"/>
    <col min="3" max="3" width="17.7109375" style="1" customWidth="1"/>
    <col min="4" max="4" width="50.7109375" style="1" customWidth="1"/>
    <col min="5" max="5" width="15.7109375" style="1" customWidth="1"/>
    <col min="6" max="6" width="2.7109375" style="1" customWidth="1"/>
    <col min="7" max="7" width="8.7109375" style="1" hidden="1" customWidth="1"/>
    <col min="8" max="8" width="10.7109375" style="1" hidden="1" customWidth="1"/>
    <col min="9" max="9" width="9.140625" style="1" hidden="1" customWidth="1"/>
    <col min="10" max="10" width="10.5703125" style="1" hidden="1" customWidth="1"/>
    <col min="11" max="11" width="12.140625" style="1" hidden="1" customWidth="1"/>
    <col min="12" max="16384" width="9.140625" style="1" hidden="1"/>
  </cols>
  <sheetData>
    <row r="1" spans="1:7" s="20" customFormat="1" ht="15" customHeight="1" x14ac:dyDescent="0.2">
      <c r="E1" s="21" t="s">
        <v>16</v>
      </c>
    </row>
    <row r="2" spans="1:7" s="20" customFormat="1" ht="17.25" customHeight="1" thickBot="1" x14ac:dyDescent="0.25">
      <c r="A2" s="376" t="s">
        <v>418</v>
      </c>
      <c r="B2" s="376"/>
      <c r="C2" s="376"/>
      <c r="D2" s="376"/>
      <c r="E2" s="376"/>
    </row>
    <row r="3" spans="1:7" ht="39.75" customHeight="1" thickTop="1" x14ac:dyDescent="0.2">
      <c r="A3" s="107" t="s">
        <v>66</v>
      </c>
      <c r="B3" s="258" t="s">
        <v>131</v>
      </c>
      <c r="C3" s="259"/>
      <c r="D3" s="260"/>
      <c r="E3" s="9"/>
    </row>
    <row r="4" spans="1:7" ht="12.95" customHeight="1" x14ac:dyDescent="0.2">
      <c r="A4" s="7">
        <v>1</v>
      </c>
      <c r="B4" s="382">
        <v>2</v>
      </c>
      <c r="C4" s="383"/>
      <c r="D4" s="384"/>
      <c r="E4" s="5">
        <v>3</v>
      </c>
    </row>
    <row r="5" spans="1:7" ht="26.1" customHeight="1" x14ac:dyDescent="0.2">
      <c r="A5" s="30">
        <v>1</v>
      </c>
      <c r="B5" s="381" t="s">
        <v>132</v>
      </c>
      <c r="C5" s="353"/>
      <c r="D5" s="353"/>
      <c r="E5" s="6">
        <f>ROUND(SUM(E6,E8,E9,E10,E12,E13,E14,E16,E17,E18,E19,E20,E21,E22,E23,E24,E25,E26,E27,E28,E29),0)</f>
        <v>0</v>
      </c>
    </row>
    <row r="6" spans="1:7" ht="15" customHeight="1" x14ac:dyDescent="0.2">
      <c r="A6" s="30">
        <v>2</v>
      </c>
      <c r="B6" s="373" t="s">
        <v>135</v>
      </c>
      <c r="C6" s="369" t="s">
        <v>340</v>
      </c>
      <c r="D6" s="369"/>
      <c r="E6" s="13"/>
    </row>
    <row r="7" spans="1:7" ht="15" customHeight="1" x14ac:dyDescent="0.2">
      <c r="A7" s="30">
        <v>3</v>
      </c>
      <c r="B7" s="374"/>
      <c r="C7" s="385" t="s">
        <v>341</v>
      </c>
      <c r="D7" s="385"/>
      <c r="E7" s="13"/>
    </row>
    <row r="8" spans="1:7" ht="24" customHeight="1" x14ac:dyDescent="0.2">
      <c r="A8" s="30">
        <v>4</v>
      </c>
      <c r="B8" s="374"/>
      <c r="C8" s="254" t="s">
        <v>133</v>
      </c>
      <c r="D8" s="173" t="s">
        <v>401</v>
      </c>
      <c r="E8" s="13"/>
    </row>
    <row r="9" spans="1:7" ht="21.75" customHeight="1" x14ac:dyDescent="0.25">
      <c r="A9" s="30">
        <v>5</v>
      </c>
      <c r="B9" s="374"/>
      <c r="C9" s="254"/>
      <c r="D9" s="173" t="s">
        <v>398</v>
      </c>
      <c r="E9" s="13"/>
      <c r="G9" s="18"/>
    </row>
    <row r="10" spans="1:7" ht="15" customHeight="1" x14ac:dyDescent="0.2">
      <c r="A10" s="30">
        <v>6</v>
      </c>
      <c r="B10" s="374"/>
      <c r="C10" s="254" t="s">
        <v>134</v>
      </c>
      <c r="D10" s="173" t="s">
        <v>370</v>
      </c>
      <c r="E10" s="13"/>
    </row>
    <row r="11" spans="1:7" ht="24" x14ac:dyDescent="0.2">
      <c r="A11" s="30">
        <v>7</v>
      </c>
      <c r="B11" s="374"/>
      <c r="C11" s="254"/>
      <c r="D11" s="22" t="s">
        <v>351</v>
      </c>
      <c r="E11" s="10"/>
    </row>
    <row r="12" spans="1:7" ht="15" customHeight="1" x14ac:dyDescent="0.2">
      <c r="A12" s="30">
        <v>8</v>
      </c>
      <c r="B12" s="374"/>
      <c r="C12" s="254"/>
      <c r="D12" s="173" t="s">
        <v>137</v>
      </c>
      <c r="E12" s="13"/>
    </row>
    <row r="13" spans="1:7" ht="15" customHeight="1" x14ac:dyDescent="0.2">
      <c r="A13" s="30">
        <v>9</v>
      </c>
      <c r="B13" s="374"/>
      <c r="C13" s="254"/>
      <c r="D13" s="173" t="s">
        <v>149</v>
      </c>
      <c r="E13" s="13"/>
    </row>
    <row r="14" spans="1:7" ht="15" customHeight="1" x14ac:dyDescent="0.2">
      <c r="A14" s="30">
        <v>10</v>
      </c>
      <c r="B14" s="374"/>
      <c r="C14" s="254"/>
      <c r="D14" s="173" t="s">
        <v>138</v>
      </c>
      <c r="E14" s="13"/>
    </row>
    <row r="15" spans="1:7" ht="15" customHeight="1" x14ac:dyDescent="0.2">
      <c r="A15" s="30">
        <v>11</v>
      </c>
      <c r="B15" s="374"/>
      <c r="C15" s="283"/>
      <c r="D15" s="58" t="s">
        <v>139</v>
      </c>
      <c r="E15" s="15"/>
    </row>
    <row r="16" spans="1:7" ht="15" customHeight="1" x14ac:dyDescent="0.2">
      <c r="A16" s="30">
        <v>12</v>
      </c>
      <c r="B16" s="374"/>
      <c r="C16" s="369" t="s">
        <v>140</v>
      </c>
      <c r="D16" s="370"/>
      <c r="E16" s="13"/>
    </row>
    <row r="17" spans="1:5" ht="15" customHeight="1" x14ac:dyDescent="0.2">
      <c r="A17" s="30">
        <v>13</v>
      </c>
      <c r="B17" s="374"/>
      <c r="C17" s="371" t="s">
        <v>141</v>
      </c>
      <c r="D17" s="369"/>
      <c r="E17" s="13"/>
    </row>
    <row r="18" spans="1:5" ht="26.25" customHeight="1" x14ac:dyDescent="0.2">
      <c r="A18" s="30">
        <v>14</v>
      </c>
      <c r="B18" s="374"/>
      <c r="C18" s="369" t="s">
        <v>142</v>
      </c>
      <c r="D18" s="369"/>
      <c r="E18" s="13"/>
    </row>
    <row r="19" spans="1:5" ht="15" customHeight="1" x14ac:dyDescent="0.2">
      <c r="A19" s="30">
        <v>15</v>
      </c>
      <c r="B19" s="375"/>
      <c r="C19" s="378" t="s">
        <v>143</v>
      </c>
      <c r="D19" s="379"/>
      <c r="E19" s="13"/>
    </row>
    <row r="20" spans="1:5" ht="15" customHeight="1" x14ac:dyDescent="0.2">
      <c r="A20" s="30">
        <v>16</v>
      </c>
      <c r="B20" s="373" t="s">
        <v>136</v>
      </c>
      <c r="C20" s="369" t="s">
        <v>399</v>
      </c>
      <c r="D20" s="369"/>
      <c r="E20" s="13"/>
    </row>
    <row r="21" spans="1:5" ht="15" customHeight="1" x14ac:dyDescent="0.2">
      <c r="A21" s="30">
        <v>17</v>
      </c>
      <c r="B21" s="374"/>
      <c r="C21" s="369" t="s">
        <v>400</v>
      </c>
      <c r="D21" s="369"/>
      <c r="E21" s="13"/>
    </row>
    <row r="22" spans="1:5" ht="15" customHeight="1" x14ac:dyDescent="0.2">
      <c r="A22" s="30">
        <v>18</v>
      </c>
      <c r="B22" s="374"/>
      <c r="C22" s="369" t="s">
        <v>144</v>
      </c>
      <c r="D22" s="369"/>
      <c r="E22" s="13"/>
    </row>
    <row r="23" spans="1:5" ht="15" customHeight="1" x14ac:dyDescent="0.2">
      <c r="A23" s="30">
        <v>19</v>
      </c>
      <c r="B23" s="374"/>
      <c r="C23" s="372" t="s">
        <v>145</v>
      </c>
      <c r="D23" s="372"/>
      <c r="E23" s="13"/>
    </row>
    <row r="24" spans="1:5" ht="15" customHeight="1" x14ac:dyDescent="0.2">
      <c r="A24" s="30">
        <v>20</v>
      </c>
      <c r="B24" s="374"/>
      <c r="C24" s="367" t="s">
        <v>342</v>
      </c>
      <c r="D24" s="368"/>
      <c r="E24" s="15"/>
    </row>
    <row r="25" spans="1:5" ht="15" customHeight="1" x14ac:dyDescent="0.2">
      <c r="A25" s="30">
        <v>21</v>
      </c>
      <c r="B25" s="374"/>
      <c r="C25" s="370" t="s">
        <v>146</v>
      </c>
      <c r="D25" s="370"/>
      <c r="E25" s="13"/>
    </row>
    <row r="26" spans="1:5" ht="27.75" customHeight="1" x14ac:dyDescent="0.2">
      <c r="A26" s="30">
        <v>22</v>
      </c>
      <c r="B26" s="374"/>
      <c r="C26" s="367" t="s">
        <v>142</v>
      </c>
      <c r="D26" s="368"/>
      <c r="E26" s="13"/>
    </row>
    <row r="27" spans="1:5" ht="15" customHeight="1" x14ac:dyDescent="0.2">
      <c r="A27" s="30">
        <v>23</v>
      </c>
      <c r="B27" s="374"/>
      <c r="C27" s="378" t="s">
        <v>143</v>
      </c>
      <c r="D27" s="379"/>
      <c r="E27" s="13"/>
    </row>
    <row r="28" spans="1:5" ht="15" customHeight="1" x14ac:dyDescent="0.2">
      <c r="A28" s="30">
        <v>24</v>
      </c>
      <c r="B28" s="374"/>
      <c r="C28" s="369" t="s">
        <v>147</v>
      </c>
      <c r="D28" s="369"/>
      <c r="E28" s="13"/>
    </row>
    <row r="29" spans="1:5" ht="15" customHeight="1" thickBot="1" x14ac:dyDescent="0.25">
      <c r="A29" s="31">
        <v>25</v>
      </c>
      <c r="B29" s="377"/>
      <c r="C29" s="380" t="s">
        <v>148</v>
      </c>
      <c r="D29" s="380"/>
      <c r="E29" s="14"/>
    </row>
    <row r="30" spans="1:5" ht="12.95" customHeight="1" thickTop="1" x14ac:dyDescent="0.2"/>
    <row r="31" spans="1:5" ht="27" customHeight="1" x14ac:dyDescent="0.2">
      <c r="A31" s="268" t="s">
        <v>438</v>
      </c>
      <c r="B31" s="268"/>
      <c r="C31" s="268"/>
      <c r="D31" s="268"/>
      <c r="E31" s="268"/>
    </row>
    <row r="32" spans="1:5" ht="9.75" customHeight="1" x14ac:dyDescent="0.2">
      <c r="A32" s="92"/>
      <c r="B32" s="92"/>
      <c r="C32" s="92"/>
      <c r="D32" s="92"/>
      <c r="E32" s="92"/>
    </row>
    <row r="33" spans="1:5" ht="39" customHeight="1" x14ac:dyDescent="0.2">
      <c r="A33" s="279" t="s">
        <v>150</v>
      </c>
      <c r="B33" s="279"/>
      <c r="C33" s="279"/>
      <c r="D33" s="279"/>
      <c r="E33" s="279"/>
    </row>
    <row r="34" spans="1:5" ht="8.25" customHeight="1" x14ac:dyDescent="0.2">
      <c r="A34" s="163"/>
      <c r="B34" s="163"/>
      <c r="C34" s="163"/>
      <c r="D34" s="163"/>
      <c r="E34" s="163"/>
    </row>
    <row r="35" spans="1:5" ht="36" customHeight="1" x14ac:dyDescent="0.2">
      <c r="A35" s="268" t="s">
        <v>349</v>
      </c>
      <c r="B35" s="268"/>
      <c r="C35" s="268"/>
      <c r="D35" s="268"/>
      <c r="E35" s="268"/>
    </row>
    <row r="36" spans="1:5" ht="8.25" customHeight="1" x14ac:dyDescent="0.2">
      <c r="A36" s="92"/>
      <c r="B36" s="92"/>
      <c r="C36" s="92"/>
      <c r="D36" s="92"/>
      <c r="E36" s="92"/>
    </row>
    <row r="37" spans="1:5" ht="41.25" customHeight="1" x14ac:dyDescent="0.2">
      <c r="A37" s="279" t="s">
        <v>420</v>
      </c>
      <c r="B37" s="279"/>
      <c r="C37" s="279"/>
      <c r="D37" s="279"/>
      <c r="E37" s="279"/>
    </row>
    <row r="38" spans="1:5" ht="8.25" customHeight="1" x14ac:dyDescent="0.2">
      <c r="A38" s="92"/>
      <c r="B38" s="92"/>
      <c r="C38" s="92"/>
      <c r="D38" s="92"/>
      <c r="E38" s="92"/>
    </row>
    <row r="39" spans="1:5" ht="55.5" customHeight="1" x14ac:dyDescent="0.2">
      <c r="A39" s="268" t="s">
        <v>439</v>
      </c>
      <c r="B39" s="268"/>
      <c r="C39" s="268"/>
      <c r="D39" s="268"/>
      <c r="E39" s="268"/>
    </row>
    <row r="40" spans="1:5" ht="7.5" customHeight="1" x14ac:dyDescent="0.2">
      <c r="A40" s="92"/>
      <c r="B40" s="92"/>
      <c r="C40" s="92"/>
      <c r="D40" s="92"/>
      <c r="E40" s="92"/>
    </row>
    <row r="41" spans="1:5" ht="41.25" customHeight="1" x14ac:dyDescent="0.2">
      <c r="A41" s="279" t="s">
        <v>386</v>
      </c>
      <c r="B41" s="279"/>
      <c r="C41" s="279"/>
      <c r="D41" s="279"/>
      <c r="E41" s="279"/>
    </row>
    <row r="42" spans="1:5" ht="8.25" customHeight="1" x14ac:dyDescent="0.2">
      <c r="A42" s="92"/>
      <c r="B42" s="92"/>
      <c r="C42" s="92"/>
      <c r="D42" s="92"/>
      <c r="E42" s="92"/>
    </row>
    <row r="43" spans="1:5" ht="27.95" customHeight="1" x14ac:dyDescent="0.2">
      <c r="A43" s="268" t="s">
        <v>346</v>
      </c>
      <c r="B43" s="268"/>
      <c r="C43" s="268"/>
      <c r="D43" s="268"/>
      <c r="E43" s="268"/>
    </row>
    <row r="44" spans="1:5" ht="12.95" customHeight="1" x14ac:dyDescent="0.2"/>
  </sheetData>
  <sheetProtection algorithmName="SHA-512" hashValue="HuNKZfHZynr3jFQkZSrPrwGme91bCuplPnvjYnajcjr4LXGwqJCC6/8MklqwP5oiHiSUsE+/AhWNjfFuOeRnWQ==" saltValue="/b2PvtIbdYRL32q5hKT5Kg==" spinCount="100000" sheet="1" objects="1" scenarios="1" selectLockedCells="1"/>
  <mergeCells count="31">
    <mergeCell ref="A2:E2"/>
    <mergeCell ref="B20:B29"/>
    <mergeCell ref="C20:D20"/>
    <mergeCell ref="C21:D21"/>
    <mergeCell ref="C22:D22"/>
    <mergeCell ref="C27:D27"/>
    <mergeCell ref="C28:D28"/>
    <mergeCell ref="C29:D29"/>
    <mergeCell ref="B5:D5"/>
    <mergeCell ref="C19:D19"/>
    <mergeCell ref="B3:D3"/>
    <mergeCell ref="B4:D4"/>
    <mergeCell ref="C6:D6"/>
    <mergeCell ref="C7:D7"/>
    <mergeCell ref="C10:C15"/>
    <mergeCell ref="C8:C9"/>
    <mergeCell ref="A43:E43"/>
    <mergeCell ref="A39:E39"/>
    <mergeCell ref="C24:D24"/>
    <mergeCell ref="C16:D16"/>
    <mergeCell ref="C17:D17"/>
    <mergeCell ref="C18:D18"/>
    <mergeCell ref="C23:D23"/>
    <mergeCell ref="C25:D25"/>
    <mergeCell ref="A31:E31"/>
    <mergeCell ref="A35:E35"/>
    <mergeCell ref="A37:E37"/>
    <mergeCell ref="A41:E41"/>
    <mergeCell ref="A33:E33"/>
    <mergeCell ref="B6:B19"/>
    <mergeCell ref="C26:D26"/>
  </mergeCells>
  <conditionalFormatting sqref="E5">
    <cfRule type="cellIs" dxfId="5" priority="1" operator="equal">
      <formula>0</formula>
    </cfRule>
  </conditionalFormatting>
  <dataValidations count="3">
    <dataValidation allowBlank="1" showInputMessage="1" showErrorMessage="1" promptTitle="Uputa:" prompt="Kontrola veza: Tablica7E5 = Tablica8E5 = Tablica9G11 &gt; 0" sqref="E5" xr:uid="{145E9544-13A9-4BD3-84D1-658413FC7A40}"/>
    <dataValidation type="whole" allowBlank="1" showInputMessage="1" showErrorMessage="1" errorTitle="Greška" error="Unesite broj:  0 - 999 999 999" promptTitle="Uputa:" prompt="Dobivena bespovratna sredstva, molimo, upišite u retke 19 ꟷ 21 ovisno o izvoru sufinanciranja." sqref="E7" xr:uid="{15000A67-0205-4E4D-B00C-AAAC71FEE64F}">
      <formula1>0</formula1>
      <formula2>999999999</formula2>
    </dataValidation>
    <dataValidation type="whole" allowBlank="1" showErrorMessage="1" errorTitle="Greška" error="Unesite broj:  0 - 999 999 999" prompt="Unesite broj:  0 - 999999" sqref="E12:E29 E8:E10 E6" xr:uid="{FF33531A-D37B-4451-9582-D1DEC312A8A7}">
      <formula1>0</formula1>
      <formula2>999999999</formula2>
    </dataValidation>
  </dataValidation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ignoredErrors>
    <ignoredError sqref="E1" numberStoredAsText="1"/>
  </ignoredErrors>
  <extLst>
    <ext xmlns:x14="http://schemas.microsoft.com/office/spreadsheetml/2009/9/main" uri="{78C0D931-6437-407d-A8EE-F0AAD7539E65}">
      <x14:conditionalFormattings>
        <x14:conditionalFormatting xmlns:xm="http://schemas.microsoft.com/office/excel/2006/main">
          <x14:cfRule type="cellIs" priority="2" operator="notEqual" id="{D88B35AA-D798-4A1F-8E61-E80B440A966A}">
            <xm:f>'Table 9'!$G$11</xm:f>
            <x14:dxf>
              <fill>
                <patternFill>
                  <bgColor rgb="FFFF0000"/>
                </patternFill>
              </fill>
            </x14:dxf>
          </x14:cfRule>
          <x14:cfRule type="cellIs" priority="3" operator="notEqual" id="{8BF216E4-7C96-45F8-AB9C-E27608D93D7E}">
            <xm:f>'Table 7'!$E$5</xm:f>
            <x14:dxf>
              <fill>
                <patternFill>
                  <bgColor rgb="FFFF0000"/>
                </patternFill>
              </fill>
            </x14:dxf>
          </x14:cfRule>
          <xm:sqref>E5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91"/>
  <sheetViews>
    <sheetView showGridLines="0" workbookViewId="0">
      <selection activeCell="C12" sqref="C12"/>
    </sheetView>
  </sheetViews>
  <sheetFormatPr defaultColWidth="0" defaultRowHeight="12.75" zeroHeight="1" x14ac:dyDescent="0.2"/>
  <cols>
    <col min="1" max="1" width="8.7109375" style="110" customWidth="1"/>
    <col min="2" max="2" width="13.7109375" style="110" customWidth="1"/>
    <col min="3" max="3" width="40.7109375" style="110" customWidth="1"/>
    <col min="4" max="4" width="39.7109375" style="110" customWidth="1"/>
    <col min="5" max="5" width="42.7109375" style="110" customWidth="1"/>
    <col min="6" max="6" width="8.7109375" style="110" customWidth="1"/>
    <col min="7" max="7" width="12.7109375" style="110" customWidth="1"/>
    <col min="8" max="8" width="8.7109375" style="110" customWidth="1"/>
    <col min="9" max="9" width="12.7109375" style="110" customWidth="1"/>
    <col min="10" max="10" width="8.7109375" style="110" customWidth="1"/>
    <col min="11" max="11" width="12.7109375" style="110" customWidth="1"/>
    <col min="12" max="12" width="8.7109375" style="110" customWidth="1"/>
    <col min="13" max="13" width="12.7109375" style="110" customWidth="1"/>
    <col min="14" max="14" width="2.7109375" style="110" customWidth="1"/>
    <col min="15" max="15" width="53" style="87" hidden="1" customWidth="1"/>
    <col min="16" max="16" width="37.28515625" style="87" hidden="1" customWidth="1"/>
    <col min="17" max="17" width="46.85546875" style="88" hidden="1" customWidth="1"/>
    <col min="18" max="16384" width="9.140625" style="110" hidden="1"/>
  </cols>
  <sheetData>
    <row r="1" spans="1:17" ht="15" customHeight="1" x14ac:dyDescent="0.2">
      <c r="A1" s="189"/>
      <c r="B1" s="189"/>
      <c r="C1" s="189"/>
      <c r="D1" s="189"/>
      <c r="E1" s="189"/>
      <c r="F1" s="189"/>
      <c r="G1" s="189"/>
      <c r="H1" s="189"/>
      <c r="I1" s="189"/>
      <c r="J1" s="189"/>
      <c r="K1" s="189"/>
      <c r="L1" s="189"/>
      <c r="M1" s="198" t="s">
        <v>17</v>
      </c>
    </row>
    <row r="2" spans="1:17" ht="30" customHeight="1" thickBot="1" x14ac:dyDescent="0.25">
      <c r="A2" s="332" t="s">
        <v>440</v>
      </c>
      <c r="B2" s="332"/>
      <c r="C2" s="332"/>
      <c r="D2" s="332"/>
      <c r="E2" s="332"/>
      <c r="F2" s="332"/>
      <c r="G2" s="332"/>
      <c r="H2" s="332"/>
      <c r="I2" s="332"/>
      <c r="J2" s="332"/>
      <c r="K2" s="332"/>
      <c r="L2" s="332"/>
      <c r="M2" s="332"/>
    </row>
    <row r="3" spans="1:17" ht="12.75" customHeight="1" thickTop="1" x14ac:dyDescent="0.2">
      <c r="A3" s="392" t="s">
        <v>66</v>
      </c>
      <c r="B3" s="307"/>
      <c r="C3" s="341" t="s">
        <v>441</v>
      </c>
      <c r="D3" s="341" t="s">
        <v>151</v>
      </c>
      <c r="E3" s="333" t="s">
        <v>336</v>
      </c>
      <c r="F3" s="310" t="s">
        <v>154</v>
      </c>
      <c r="G3" s="310" t="s">
        <v>354</v>
      </c>
      <c r="H3" s="310" t="s">
        <v>152</v>
      </c>
      <c r="I3" s="310"/>
      <c r="J3" s="310" t="s">
        <v>153</v>
      </c>
      <c r="K3" s="310"/>
      <c r="L3" s="310" t="s">
        <v>175</v>
      </c>
      <c r="M3" s="387"/>
      <c r="O3" s="85"/>
      <c r="P3" s="85"/>
    </row>
    <row r="4" spans="1:17" ht="12.75" customHeight="1" x14ac:dyDescent="0.2">
      <c r="A4" s="393"/>
      <c r="B4" s="308"/>
      <c r="C4" s="342"/>
      <c r="D4" s="342"/>
      <c r="E4" s="321"/>
      <c r="F4" s="296"/>
      <c r="G4" s="296"/>
      <c r="H4" s="296"/>
      <c r="I4" s="296"/>
      <c r="J4" s="296"/>
      <c r="K4" s="296"/>
      <c r="L4" s="296"/>
      <c r="M4" s="297"/>
      <c r="O4" s="86" t="s">
        <v>179</v>
      </c>
      <c r="P4" s="87" t="s">
        <v>261</v>
      </c>
      <c r="Q4" s="89" t="s">
        <v>248</v>
      </c>
    </row>
    <row r="5" spans="1:17" ht="12.75" customHeight="1" x14ac:dyDescent="0.2">
      <c r="A5" s="393"/>
      <c r="B5" s="308"/>
      <c r="C5" s="342"/>
      <c r="D5" s="342"/>
      <c r="E5" s="321"/>
      <c r="F5" s="296"/>
      <c r="G5" s="296"/>
      <c r="H5" s="296"/>
      <c r="I5" s="296"/>
      <c r="J5" s="296"/>
      <c r="K5" s="296"/>
      <c r="L5" s="296"/>
      <c r="M5" s="297"/>
      <c r="O5" s="86" t="s">
        <v>180</v>
      </c>
      <c r="P5" s="87" t="s">
        <v>262</v>
      </c>
      <c r="Q5" s="89" t="s">
        <v>249</v>
      </c>
    </row>
    <row r="6" spans="1:17" ht="12.75" customHeight="1" x14ac:dyDescent="0.2">
      <c r="A6" s="393"/>
      <c r="B6" s="308"/>
      <c r="C6" s="342"/>
      <c r="D6" s="342"/>
      <c r="E6" s="321"/>
      <c r="F6" s="296"/>
      <c r="G6" s="296"/>
      <c r="H6" s="296"/>
      <c r="I6" s="296"/>
      <c r="J6" s="296"/>
      <c r="K6" s="296"/>
      <c r="L6" s="296"/>
      <c r="M6" s="297"/>
      <c r="O6" s="86" t="s">
        <v>181</v>
      </c>
      <c r="P6" s="87" t="s">
        <v>263</v>
      </c>
      <c r="Q6" s="89" t="s">
        <v>250</v>
      </c>
    </row>
    <row r="7" spans="1:17" ht="12.75" customHeight="1" x14ac:dyDescent="0.2">
      <c r="A7" s="393"/>
      <c r="B7" s="308"/>
      <c r="C7" s="342"/>
      <c r="D7" s="342"/>
      <c r="E7" s="321"/>
      <c r="F7" s="296"/>
      <c r="G7" s="296"/>
      <c r="H7" s="388" t="s">
        <v>155</v>
      </c>
      <c r="I7" s="299" t="s">
        <v>174</v>
      </c>
      <c r="J7" s="388" t="s">
        <v>155</v>
      </c>
      <c r="K7" s="299" t="s">
        <v>174</v>
      </c>
      <c r="L7" s="388" t="s">
        <v>155</v>
      </c>
      <c r="M7" s="300" t="s">
        <v>174</v>
      </c>
      <c r="O7" s="86" t="s">
        <v>182</v>
      </c>
      <c r="P7" s="87" t="s">
        <v>264</v>
      </c>
      <c r="Q7" s="89" t="s">
        <v>251</v>
      </c>
    </row>
    <row r="8" spans="1:17" ht="12.75" customHeight="1" x14ac:dyDescent="0.2">
      <c r="A8" s="393"/>
      <c r="B8" s="308"/>
      <c r="C8" s="342"/>
      <c r="D8" s="342"/>
      <c r="E8" s="321"/>
      <c r="F8" s="296"/>
      <c r="G8" s="296"/>
      <c r="H8" s="342"/>
      <c r="I8" s="390"/>
      <c r="J8" s="342"/>
      <c r="K8" s="390"/>
      <c r="L8" s="342"/>
      <c r="M8" s="397"/>
      <c r="O8" s="86" t="s">
        <v>183</v>
      </c>
      <c r="P8" s="87" t="s">
        <v>265</v>
      </c>
      <c r="Q8" s="89" t="s">
        <v>252</v>
      </c>
    </row>
    <row r="9" spans="1:17" ht="25.5" customHeight="1" x14ac:dyDescent="0.2">
      <c r="A9" s="394"/>
      <c r="B9" s="309"/>
      <c r="C9" s="343"/>
      <c r="D9" s="343"/>
      <c r="E9" s="323"/>
      <c r="F9" s="296"/>
      <c r="G9" s="296"/>
      <c r="H9" s="343"/>
      <c r="I9" s="391"/>
      <c r="J9" s="343"/>
      <c r="K9" s="391"/>
      <c r="L9" s="343"/>
      <c r="M9" s="398"/>
      <c r="O9" s="86" t="s">
        <v>184</v>
      </c>
      <c r="P9" s="87" t="s">
        <v>266</v>
      </c>
      <c r="Q9" s="89" t="s">
        <v>253</v>
      </c>
    </row>
    <row r="10" spans="1:17" ht="12.95" customHeight="1" x14ac:dyDescent="0.2">
      <c r="A10" s="185">
        <v>1</v>
      </c>
      <c r="B10" s="199">
        <v>2</v>
      </c>
      <c r="C10" s="186">
        <v>3</v>
      </c>
      <c r="D10" s="186">
        <v>4</v>
      </c>
      <c r="E10" s="186">
        <v>5</v>
      </c>
      <c r="F10" s="187">
        <v>6</v>
      </c>
      <c r="G10" s="187">
        <v>7</v>
      </c>
      <c r="H10" s="187">
        <v>8</v>
      </c>
      <c r="I10" s="187">
        <v>9</v>
      </c>
      <c r="J10" s="187">
        <v>10</v>
      </c>
      <c r="K10" s="187">
        <v>11</v>
      </c>
      <c r="L10" s="187">
        <v>12</v>
      </c>
      <c r="M10" s="188">
        <v>13</v>
      </c>
      <c r="O10" s="86" t="s">
        <v>185</v>
      </c>
      <c r="P10" s="87" t="s">
        <v>267</v>
      </c>
      <c r="Q10" s="89" t="s">
        <v>254</v>
      </c>
    </row>
    <row r="11" spans="1:17" ht="15" customHeight="1" x14ac:dyDescent="0.2">
      <c r="A11" s="119" t="s">
        <v>9</v>
      </c>
      <c r="B11" s="200" t="s">
        <v>165</v>
      </c>
      <c r="C11" s="201">
        <v>0</v>
      </c>
      <c r="D11" s="202">
        <v>0</v>
      </c>
      <c r="E11" s="201">
        <v>0</v>
      </c>
      <c r="F11" s="120">
        <f>ROUND(H11+J11+L11,0)</f>
        <v>0</v>
      </c>
      <c r="G11" s="120">
        <f>ROUND(I11+K11+M11,0)</f>
        <v>0</v>
      </c>
      <c r="H11" s="120">
        <f t="shared" ref="H11:M11" si="0">ROUND(SUM(H12:H40),0)</f>
        <v>0</v>
      </c>
      <c r="I11" s="120">
        <f t="shared" si="0"/>
        <v>0</v>
      </c>
      <c r="J11" s="120">
        <f t="shared" si="0"/>
        <v>0</v>
      </c>
      <c r="K11" s="120">
        <f t="shared" si="0"/>
        <v>0</v>
      </c>
      <c r="L11" s="120">
        <f t="shared" si="0"/>
        <v>0</v>
      </c>
      <c r="M11" s="192">
        <f t="shared" si="0"/>
        <v>0</v>
      </c>
      <c r="O11" s="86" t="s">
        <v>186</v>
      </c>
      <c r="P11" s="87" t="s">
        <v>268</v>
      </c>
      <c r="Q11" s="89" t="s">
        <v>255</v>
      </c>
    </row>
    <row r="12" spans="1:17" ht="15" customHeight="1" x14ac:dyDescent="0.2">
      <c r="A12" s="119" t="s">
        <v>10</v>
      </c>
      <c r="B12" s="203"/>
      <c r="C12" s="204"/>
      <c r="D12" s="204"/>
      <c r="E12" s="204"/>
      <c r="F12" s="120">
        <f>ROUND(SUM(H12,J12,L12),0)</f>
        <v>0</v>
      </c>
      <c r="G12" s="120">
        <f>ROUND(SUM(I12,K12,M12),0)</f>
        <v>0</v>
      </c>
      <c r="H12" s="83"/>
      <c r="I12" s="83"/>
      <c r="J12" s="83"/>
      <c r="K12" s="83"/>
      <c r="L12" s="83"/>
      <c r="M12" s="124"/>
      <c r="O12" s="86" t="s">
        <v>187</v>
      </c>
      <c r="P12" s="87" t="s">
        <v>269</v>
      </c>
      <c r="Q12" s="89" t="s">
        <v>256</v>
      </c>
    </row>
    <row r="13" spans="1:17" ht="15" customHeight="1" x14ac:dyDescent="0.2">
      <c r="A13" s="119" t="s">
        <v>11</v>
      </c>
      <c r="B13" s="203"/>
      <c r="C13" s="204"/>
      <c r="D13" s="204"/>
      <c r="E13" s="204"/>
      <c r="F13" s="120">
        <f t="shared" ref="F13:F25" si="1">ROUND(SUM(H13,J13,L13),0)</f>
        <v>0</v>
      </c>
      <c r="G13" s="120">
        <f t="shared" ref="G13:G39" si="2">ROUND(SUM(I13,K13,M13),0)</f>
        <v>0</v>
      </c>
      <c r="H13" s="83"/>
      <c r="I13" s="83"/>
      <c r="J13" s="83"/>
      <c r="K13" s="83"/>
      <c r="L13" s="83"/>
      <c r="M13" s="124"/>
      <c r="O13" s="86" t="s">
        <v>188</v>
      </c>
      <c r="P13" s="87" t="s">
        <v>270</v>
      </c>
      <c r="Q13" s="89" t="s">
        <v>257</v>
      </c>
    </row>
    <row r="14" spans="1:17" ht="15" customHeight="1" x14ac:dyDescent="0.2">
      <c r="A14" s="119" t="s">
        <v>12</v>
      </c>
      <c r="B14" s="203"/>
      <c r="C14" s="204"/>
      <c r="D14" s="204"/>
      <c r="E14" s="204"/>
      <c r="F14" s="120">
        <f t="shared" si="1"/>
        <v>0</v>
      </c>
      <c r="G14" s="120">
        <f t="shared" si="2"/>
        <v>0</v>
      </c>
      <c r="H14" s="83"/>
      <c r="I14" s="83"/>
      <c r="J14" s="83"/>
      <c r="K14" s="83"/>
      <c r="L14" s="83"/>
      <c r="M14" s="124"/>
      <c r="O14" s="86" t="s">
        <v>189</v>
      </c>
      <c r="P14" s="87" t="s">
        <v>271</v>
      </c>
      <c r="Q14" s="89" t="s">
        <v>258</v>
      </c>
    </row>
    <row r="15" spans="1:17" ht="15" customHeight="1" x14ac:dyDescent="0.2">
      <c r="A15" s="119" t="s">
        <v>13</v>
      </c>
      <c r="B15" s="203"/>
      <c r="C15" s="204"/>
      <c r="D15" s="204"/>
      <c r="E15" s="204"/>
      <c r="F15" s="120">
        <f t="shared" si="1"/>
        <v>0</v>
      </c>
      <c r="G15" s="120">
        <f t="shared" si="2"/>
        <v>0</v>
      </c>
      <c r="H15" s="83"/>
      <c r="I15" s="83"/>
      <c r="J15" s="83"/>
      <c r="K15" s="83"/>
      <c r="L15" s="83"/>
      <c r="M15" s="124"/>
      <c r="O15" s="86" t="s">
        <v>190</v>
      </c>
      <c r="P15" s="87" t="s">
        <v>272</v>
      </c>
      <c r="Q15" s="89" t="s">
        <v>259</v>
      </c>
    </row>
    <row r="16" spans="1:17" ht="15" customHeight="1" x14ac:dyDescent="0.2">
      <c r="A16" s="119">
        <v>6</v>
      </c>
      <c r="B16" s="203"/>
      <c r="C16" s="204"/>
      <c r="D16" s="204"/>
      <c r="E16" s="204"/>
      <c r="F16" s="120">
        <f t="shared" si="1"/>
        <v>0</v>
      </c>
      <c r="G16" s="120">
        <f t="shared" si="2"/>
        <v>0</v>
      </c>
      <c r="H16" s="83"/>
      <c r="I16" s="83"/>
      <c r="J16" s="83"/>
      <c r="K16" s="83"/>
      <c r="L16" s="83"/>
      <c r="M16" s="124"/>
      <c r="O16" s="86" t="s">
        <v>191</v>
      </c>
      <c r="P16" s="87" t="s">
        <v>273</v>
      </c>
      <c r="Q16" s="89" t="s">
        <v>260</v>
      </c>
    </row>
    <row r="17" spans="1:16" ht="15" customHeight="1" x14ac:dyDescent="0.2">
      <c r="A17" s="119">
        <v>7</v>
      </c>
      <c r="B17" s="203"/>
      <c r="C17" s="204"/>
      <c r="D17" s="204"/>
      <c r="E17" s="204"/>
      <c r="F17" s="120">
        <f t="shared" si="1"/>
        <v>0</v>
      </c>
      <c r="G17" s="120">
        <f t="shared" si="2"/>
        <v>0</v>
      </c>
      <c r="H17" s="83"/>
      <c r="I17" s="83"/>
      <c r="J17" s="83"/>
      <c r="K17" s="83"/>
      <c r="L17" s="83"/>
      <c r="M17" s="124"/>
      <c r="O17" s="86" t="s">
        <v>192</v>
      </c>
      <c r="P17" s="87" t="s">
        <v>274</v>
      </c>
    </row>
    <row r="18" spans="1:16" ht="15" customHeight="1" x14ac:dyDescent="0.2">
      <c r="A18" s="119">
        <v>8</v>
      </c>
      <c r="B18" s="203"/>
      <c r="C18" s="204"/>
      <c r="D18" s="204"/>
      <c r="E18" s="204"/>
      <c r="F18" s="120">
        <f t="shared" si="1"/>
        <v>0</v>
      </c>
      <c r="G18" s="120">
        <f t="shared" si="2"/>
        <v>0</v>
      </c>
      <c r="H18" s="83"/>
      <c r="I18" s="83"/>
      <c r="J18" s="83"/>
      <c r="K18" s="83"/>
      <c r="L18" s="83"/>
      <c r="M18" s="124"/>
      <c r="O18" s="86" t="s">
        <v>193</v>
      </c>
      <c r="P18" s="87" t="s">
        <v>275</v>
      </c>
    </row>
    <row r="19" spans="1:16" ht="15" customHeight="1" x14ac:dyDescent="0.2">
      <c r="A19" s="119">
        <v>9</v>
      </c>
      <c r="B19" s="203"/>
      <c r="C19" s="204"/>
      <c r="D19" s="204"/>
      <c r="E19" s="204"/>
      <c r="F19" s="120">
        <f t="shared" si="1"/>
        <v>0</v>
      </c>
      <c r="G19" s="120">
        <f t="shared" si="2"/>
        <v>0</v>
      </c>
      <c r="H19" s="83"/>
      <c r="I19" s="83"/>
      <c r="J19" s="83"/>
      <c r="K19" s="83"/>
      <c r="L19" s="83"/>
      <c r="M19" s="124"/>
      <c r="O19" s="86" t="s">
        <v>194</v>
      </c>
      <c r="P19" s="87" t="s">
        <v>276</v>
      </c>
    </row>
    <row r="20" spans="1:16" ht="15" customHeight="1" x14ac:dyDescent="0.2">
      <c r="A20" s="119">
        <v>10</v>
      </c>
      <c r="B20" s="203"/>
      <c r="C20" s="204"/>
      <c r="D20" s="204"/>
      <c r="E20" s="204"/>
      <c r="F20" s="120">
        <f t="shared" si="1"/>
        <v>0</v>
      </c>
      <c r="G20" s="120">
        <f t="shared" si="2"/>
        <v>0</v>
      </c>
      <c r="H20" s="83"/>
      <c r="I20" s="83"/>
      <c r="J20" s="83"/>
      <c r="K20" s="83"/>
      <c r="L20" s="83"/>
      <c r="M20" s="124"/>
      <c r="O20" s="86" t="s">
        <v>195</v>
      </c>
      <c r="P20" s="87" t="s">
        <v>277</v>
      </c>
    </row>
    <row r="21" spans="1:16" ht="15" customHeight="1" x14ac:dyDescent="0.2">
      <c r="A21" s="119">
        <v>11</v>
      </c>
      <c r="B21" s="203"/>
      <c r="C21" s="204"/>
      <c r="D21" s="204"/>
      <c r="E21" s="204"/>
      <c r="F21" s="120">
        <f t="shared" si="1"/>
        <v>0</v>
      </c>
      <c r="G21" s="120">
        <f t="shared" si="2"/>
        <v>0</v>
      </c>
      <c r="H21" s="83"/>
      <c r="I21" s="83"/>
      <c r="J21" s="83"/>
      <c r="K21" s="83"/>
      <c r="L21" s="83"/>
      <c r="M21" s="124"/>
      <c r="O21" s="86" t="s">
        <v>196</v>
      </c>
      <c r="P21" s="87" t="s">
        <v>278</v>
      </c>
    </row>
    <row r="22" spans="1:16" ht="15" customHeight="1" x14ac:dyDescent="0.2">
      <c r="A22" s="119">
        <v>12</v>
      </c>
      <c r="B22" s="203"/>
      <c r="C22" s="204"/>
      <c r="D22" s="204"/>
      <c r="E22" s="204"/>
      <c r="F22" s="120">
        <f t="shared" si="1"/>
        <v>0</v>
      </c>
      <c r="G22" s="120">
        <f t="shared" si="2"/>
        <v>0</v>
      </c>
      <c r="H22" s="83"/>
      <c r="I22" s="83"/>
      <c r="J22" s="83"/>
      <c r="K22" s="83"/>
      <c r="L22" s="83"/>
      <c r="M22" s="124"/>
      <c r="O22" s="86" t="s">
        <v>197</v>
      </c>
      <c r="P22" s="87" t="s">
        <v>279</v>
      </c>
    </row>
    <row r="23" spans="1:16" ht="15" customHeight="1" x14ac:dyDescent="0.2">
      <c r="A23" s="119">
        <v>13</v>
      </c>
      <c r="B23" s="203"/>
      <c r="C23" s="204"/>
      <c r="D23" s="205"/>
      <c r="E23" s="204"/>
      <c r="F23" s="120">
        <f t="shared" si="1"/>
        <v>0</v>
      </c>
      <c r="G23" s="120">
        <f t="shared" si="2"/>
        <v>0</v>
      </c>
      <c r="H23" s="83"/>
      <c r="I23" s="83"/>
      <c r="J23" s="83"/>
      <c r="K23" s="83"/>
      <c r="L23" s="83"/>
      <c r="M23" s="124"/>
      <c r="O23" s="86" t="s">
        <v>198</v>
      </c>
      <c r="P23" s="87" t="s">
        <v>280</v>
      </c>
    </row>
    <row r="24" spans="1:16" ht="15" customHeight="1" x14ac:dyDescent="0.2">
      <c r="A24" s="119">
        <v>14</v>
      </c>
      <c r="B24" s="203"/>
      <c r="C24" s="204"/>
      <c r="D24" s="204"/>
      <c r="E24" s="204"/>
      <c r="F24" s="120">
        <f t="shared" si="1"/>
        <v>0</v>
      </c>
      <c r="G24" s="120">
        <f t="shared" si="2"/>
        <v>0</v>
      </c>
      <c r="H24" s="83"/>
      <c r="I24" s="83"/>
      <c r="J24" s="83"/>
      <c r="K24" s="83"/>
      <c r="L24" s="83"/>
      <c r="M24" s="124"/>
      <c r="O24" s="86" t="s">
        <v>199</v>
      </c>
      <c r="P24" s="87" t="s">
        <v>281</v>
      </c>
    </row>
    <row r="25" spans="1:16" ht="15" customHeight="1" x14ac:dyDescent="0.2">
      <c r="A25" s="119">
        <v>15</v>
      </c>
      <c r="B25" s="203"/>
      <c r="C25" s="204"/>
      <c r="D25" s="204"/>
      <c r="E25" s="204"/>
      <c r="F25" s="120">
        <f t="shared" si="1"/>
        <v>0</v>
      </c>
      <c r="G25" s="120">
        <f t="shared" si="2"/>
        <v>0</v>
      </c>
      <c r="H25" s="83"/>
      <c r="I25" s="83"/>
      <c r="J25" s="83"/>
      <c r="K25" s="83"/>
      <c r="L25" s="83"/>
      <c r="M25" s="124"/>
      <c r="O25" s="86" t="s">
        <v>200</v>
      </c>
      <c r="P25" s="87" t="s">
        <v>383</v>
      </c>
    </row>
    <row r="26" spans="1:16" ht="15" customHeight="1" x14ac:dyDescent="0.2">
      <c r="A26" s="119">
        <v>16</v>
      </c>
      <c r="B26" s="203"/>
      <c r="C26" s="204"/>
      <c r="D26" s="204"/>
      <c r="E26" s="204"/>
      <c r="F26" s="120">
        <f t="shared" ref="F26:F39" si="3">ROUND(SUM(H26,J26,L26),0)</f>
        <v>0</v>
      </c>
      <c r="G26" s="120">
        <f t="shared" si="2"/>
        <v>0</v>
      </c>
      <c r="H26" s="83"/>
      <c r="I26" s="83"/>
      <c r="J26" s="83"/>
      <c r="K26" s="83"/>
      <c r="L26" s="83"/>
      <c r="M26" s="124"/>
      <c r="O26" s="86" t="s">
        <v>201</v>
      </c>
      <c r="P26" s="87" t="s">
        <v>282</v>
      </c>
    </row>
    <row r="27" spans="1:16" ht="15" customHeight="1" x14ac:dyDescent="0.2">
      <c r="A27" s="119">
        <v>17</v>
      </c>
      <c r="B27" s="203"/>
      <c r="C27" s="204"/>
      <c r="D27" s="204"/>
      <c r="E27" s="204"/>
      <c r="F27" s="120">
        <f t="shared" si="3"/>
        <v>0</v>
      </c>
      <c r="G27" s="120">
        <f t="shared" si="2"/>
        <v>0</v>
      </c>
      <c r="H27" s="83"/>
      <c r="I27" s="83"/>
      <c r="J27" s="83"/>
      <c r="K27" s="83"/>
      <c r="L27" s="83"/>
      <c r="M27" s="124"/>
      <c r="O27" s="86" t="s">
        <v>202</v>
      </c>
      <c r="P27" s="87" t="s">
        <v>283</v>
      </c>
    </row>
    <row r="28" spans="1:16" ht="15" customHeight="1" x14ac:dyDescent="0.2">
      <c r="A28" s="119">
        <v>18</v>
      </c>
      <c r="B28" s="203"/>
      <c r="C28" s="204"/>
      <c r="D28" s="204"/>
      <c r="E28" s="204"/>
      <c r="F28" s="120">
        <f t="shared" si="3"/>
        <v>0</v>
      </c>
      <c r="G28" s="120">
        <f t="shared" si="2"/>
        <v>0</v>
      </c>
      <c r="H28" s="83"/>
      <c r="I28" s="83"/>
      <c r="J28" s="83"/>
      <c r="K28" s="83"/>
      <c r="L28" s="83"/>
      <c r="M28" s="124"/>
      <c r="O28" s="86" t="s">
        <v>203</v>
      </c>
      <c r="P28" s="87" t="s">
        <v>284</v>
      </c>
    </row>
    <row r="29" spans="1:16" ht="15" customHeight="1" x14ac:dyDescent="0.2">
      <c r="A29" s="119">
        <v>19</v>
      </c>
      <c r="B29" s="203"/>
      <c r="C29" s="204"/>
      <c r="D29" s="204"/>
      <c r="E29" s="204"/>
      <c r="F29" s="120">
        <f t="shared" si="3"/>
        <v>0</v>
      </c>
      <c r="G29" s="120">
        <f t="shared" si="2"/>
        <v>0</v>
      </c>
      <c r="H29" s="83"/>
      <c r="I29" s="83"/>
      <c r="J29" s="83"/>
      <c r="K29" s="83"/>
      <c r="L29" s="83"/>
      <c r="M29" s="124"/>
      <c r="O29" s="86" t="s">
        <v>204</v>
      </c>
      <c r="P29" s="87" t="s">
        <v>285</v>
      </c>
    </row>
    <row r="30" spans="1:16" ht="15" customHeight="1" x14ac:dyDescent="0.2">
      <c r="A30" s="119">
        <v>20</v>
      </c>
      <c r="B30" s="203"/>
      <c r="C30" s="204"/>
      <c r="D30" s="204"/>
      <c r="E30" s="204"/>
      <c r="F30" s="120">
        <f t="shared" si="3"/>
        <v>0</v>
      </c>
      <c r="G30" s="120">
        <f t="shared" si="2"/>
        <v>0</v>
      </c>
      <c r="H30" s="83"/>
      <c r="I30" s="83"/>
      <c r="J30" s="83"/>
      <c r="K30" s="83"/>
      <c r="L30" s="83"/>
      <c r="M30" s="124"/>
      <c r="O30" s="86" t="s">
        <v>205</v>
      </c>
      <c r="P30" s="87" t="s">
        <v>286</v>
      </c>
    </row>
    <row r="31" spans="1:16" ht="15" customHeight="1" x14ac:dyDescent="0.2">
      <c r="A31" s="119">
        <v>21</v>
      </c>
      <c r="B31" s="203"/>
      <c r="C31" s="204"/>
      <c r="D31" s="204"/>
      <c r="E31" s="204"/>
      <c r="F31" s="120">
        <f t="shared" si="3"/>
        <v>0</v>
      </c>
      <c r="G31" s="120">
        <f t="shared" si="2"/>
        <v>0</v>
      </c>
      <c r="H31" s="83"/>
      <c r="I31" s="83"/>
      <c r="J31" s="83"/>
      <c r="K31" s="83"/>
      <c r="L31" s="83"/>
      <c r="M31" s="124"/>
      <c r="O31" s="86" t="s">
        <v>206</v>
      </c>
      <c r="P31" s="87" t="s">
        <v>355</v>
      </c>
    </row>
    <row r="32" spans="1:16" ht="15" customHeight="1" x14ac:dyDescent="0.2">
      <c r="A32" s="119">
        <v>22</v>
      </c>
      <c r="B32" s="203"/>
      <c r="C32" s="204"/>
      <c r="D32" s="204"/>
      <c r="E32" s="204"/>
      <c r="F32" s="120">
        <f t="shared" si="3"/>
        <v>0</v>
      </c>
      <c r="G32" s="120">
        <f t="shared" si="2"/>
        <v>0</v>
      </c>
      <c r="H32" s="83"/>
      <c r="I32" s="83"/>
      <c r="J32" s="83"/>
      <c r="K32" s="83"/>
      <c r="L32" s="83"/>
      <c r="M32" s="124"/>
      <c r="O32" s="86" t="s">
        <v>207</v>
      </c>
      <c r="P32" s="87" t="s">
        <v>288</v>
      </c>
    </row>
    <row r="33" spans="1:16" ht="15" customHeight="1" x14ac:dyDescent="0.2">
      <c r="A33" s="119">
        <v>23</v>
      </c>
      <c r="B33" s="203"/>
      <c r="C33" s="204"/>
      <c r="D33" s="204"/>
      <c r="E33" s="204"/>
      <c r="F33" s="120">
        <f t="shared" si="3"/>
        <v>0</v>
      </c>
      <c r="G33" s="120">
        <f t="shared" si="2"/>
        <v>0</v>
      </c>
      <c r="H33" s="83"/>
      <c r="I33" s="83"/>
      <c r="J33" s="83"/>
      <c r="K33" s="83"/>
      <c r="L33" s="83"/>
      <c r="M33" s="124"/>
      <c r="O33" s="86" t="s">
        <v>208</v>
      </c>
      <c r="P33" s="87" t="s">
        <v>289</v>
      </c>
    </row>
    <row r="34" spans="1:16" ht="15" customHeight="1" x14ac:dyDescent="0.2">
      <c r="A34" s="119">
        <v>24</v>
      </c>
      <c r="B34" s="203"/>
      <c r="C34" s="204"/>
      <c r="D34" s="204"/>
      <c r="E34" s="204"/>
      <c r="F34" s="120">
        <f t="shared" si="3"/>
        <v>0</v>
      </c>
      <c r="G34" s="120">
        <f t="shared" si="2"/>
        <v>0</v>
      </c>
      <c r="H34" s="83"/>
      <c r="I34" s="83"/>
      <c r="J34" s="83"/>
      <c r="K34" s="83"/>
      <c r="L34" s="83"/>
      <c r="M34" s="124"/>
      <c r="O34" s="86" t="s">
        <v>209</v>
      </c>
      <c r="P34" s="87" t="s">
        <v>290</v>
      </c>
    </row>
    <row r="35" spans="1:16" ht="15" customHeight="1" x14ac:dyDescent="0.2">
      <c r="A35" s="119">
        <v>25</v>
      </c>
      <c r="B35" s="203"/>
      <c r="C35" s="204"/>
      <c r="D35" s="204"/>
      <c r="E35" s="204"/>
      <c r="F35" s="120">
        <f t="shared" si="3"/>
        <v>0</v>
      </c>
      <c r="G35" s="120">
        <f t="shared" si="2"/>
        <v>0</v>
      </c>
      <c r="H35" s="83"/>
      <c r="I35" s="83"/>
      <c r="J35" s="83"/>
      <c r="K35" s="83"/>
      <c r="L35" s="83"/>
      <c r="M35" s="124"/>
      <c r="O35" s="86" t="s">
        <v>210</v>
      </c>
      <c r="P35" s="87" t="s">
        <v>291</v>
      </c>
    </row>
    <row r="36" spans="1:16" ht="15" customHeight="1" x14ac:dyDescent="0.2">
      <c r="A36" s="119">
        <v>26</v>
      </c>
      <c r="B36" s="203"/>
      <c r="C36" s="204"/>
      <c r="D36" s="204"/>
      <c r="E36" s="204"/>
      <c r="F36" s="120">
        <f t="shared" si="3"/>
        <v>0</v>
      </c>
      <c r="G36" s="120">
        <f t="shared" si="2"/>
        <v>0</v>
      </c>
      <c r="H36" s="83"/>
      <c r="I36" s="83"/>
      <c r="J36" s="83"/>
      <c r="K36" s="83"/>
      <c r="L36" s="83"/>
      <c r="M36" s="124"/>
      <c r="O36" s="86" t="s">
        <v>211</v>
      </c>
      <c r="P36" s="87" t="s">
        <v>292</v>
      </c>
    </row>
    <row r="37" spans="1:16" ht="15" customHeight="1" x14ac:dyDescent="0.2">
      <c r="A37" s="119">
        <v>27</v>
      </c>
      <c r="B37" s="203"/>
      <c r="C37" s="204"/>
      <c r="D37" s="204"/>
      <c r="E37" s="204"/>
      <c r="F37" s="120">
        <f t="shared" si="3"/>
        <v>0</v>
      </c>
      <c r="G37" s="120">
        <f t="shared" si="2"/>
        <v>0</v>
      </c>
      <c r="H37" s="83"/>
      <c r="I37" s="83"/>
      <c r="J37" s="83"/>
      <c r="K37" s="83"/>
      <c r="L37" s="83"/>
      <c r="M37" s="124"/>
      <c r="O37" s="86" t="s">
        <v>212</v>
      </c>
      <c r="P37" s="87" t="s">
        <v>293</v>
      </c>
    </row>
    <row r="38" spans="1:16" ht="15" customHeight="1" x14ac:dyDescent="0.2">
      <c r="A38" s="119">
        <v>28</v>
      </c>
      <c r="B38" s="203"/>
      <c r="C38" s="204"/>
      <c r="D38" s="204"/>
      <c r="E38" s="204"/>
      <c r="F38" s="120">
        <f t="shared" si="3"/>
        <v>0</v>
      </c>
      <c r="G38" s="120">
        <f t="shared" si="2"/>
        <v>0</v>
      </c>
      <c r="H38" s="83"/>
      <c r="I38" s="83"/>
      <c r="J38" s="83"/>
      <c r="K38" s="83"/>
      <c r="L38" s="83"/>
      <c r="M38" s="124"/>
      <c r="O38" s="86" t="s">
        <v>213</v>
      </c>
      <c r="P38" s="87" t="s">
        <v>294</v>
      </c>
    </row>
    <row r="39" spans="1:16" ht="15" customHeight="1" x14ac:dyDescent="0.2">
      <c r="A39" s="119">
        <v>29</v>
      </c>
      <c r="B39" s="203"/>
      <c r="C39" s="204"/>
      <c r="D39" s="204"/>
      <c r="E39" s="204"/>
      <c r="F39" s="120">
        <f t="shared" si="3"/>
        <v>0</v>
      </c>
      <c r="G39" s="120">
        <f t="shared" si="2"/>
        <v>0</v>
      </c>
      <c r="H39" s="83"/>
      <c r="I39" s="83"/>
      <c r="J39" s="83"/>
      <c r="K39" s="83"/>
      <c r="L39" s="83"/>
      <c r="M39" s="124"/>
      <c r="O39" s="86" t="s">
        <v>214</v>
      </c>
      <c r="P39" s="87" t="s">
        <v>295</v>
      </c>
    </row>
    <row r="40" spans="1:16" ht="15" customHeight="1" thickBot="1" x14ac:dyDescent="0.25">
      <c r="A40" s="181">
        <v>30</v>
      </c>
      <c r="B40" s="206"/>
      <c r="C40" s="207"/>
      <c r="D40" s="207"/>
      <c r="E40" s="207"/>
      <c r="F40" s="183">
        <f>ROUND(SUM(H40,J40,L40),0)</f>
        <v>0</v>
      </c>
      <c r="G40" s="183">
        <f>ROUND(SUM(I40,K40,M40),0)</f>
        <v>0</v>
      </c>
      <c r="H40" s="154"/>
      <c r="I40" s="154"/>
      <c r="J40" s="154"/>
      <c r="K40" s="154"/>
      <c r="L40" s="154"/>
      <c r="M40" s="155"/>
      <c r="O40" s="86" t="s">
        <v>215</v>
      </c>
      <c r="P40" s="87" t="s">
        <v>296</v>
      </c>
    </row>
    <row r="41" spans="1:16" ht="12.95" customHeight="1" thickTop="1" x14ac:dyDescent="0.2">
      <c r="A41" s="189"/>
      <c r="B41" s="189"/>
      <c r="C41" s="189"/>
      <c r="D41" s="189"/>
      <c r="E41" s="189"/>
      <c r="F41" s="189"/>
      <c r="G41" s="189"/>
      <c r="H41" s="189"/>
      <c r="I41" s="189"/>
      <c r="J41" s="189"/>
      <c r="K41" s="189"/>
      <c r="L41" s="189"/>
      <c r="M41" s="189"/>
      <c r="O41" s="86" t="s">
        <v>216</v>
      </c>
      <c r="P41" s="87" t="s">
        <v>297</v>
      </c>
    </row>
    <row r="42" spans="1:16" ht="15" customHeight="1" x14ac:dyDescent="0.2">
      <c r="A42" s="389" t="s">
        <v>442</v>
      </c>
      <c r="B42" s="389"/>
      <c r="C42" s="389"/>
      <c r="D42" s="389"/>
      <c r="E42" s="389"/>
      <c r="F42" s="389"/>
      <c r="G42" s="389"/>
      <c r="H42" s="389"/>
      <c r="I42" s="389"/>
      <c r="J42" s="389"/>
      <c r="K42" s="389"/>
      <c r="L42" s="389"/>
      <c r="M42" s="389"/>
      <c r="O42" s="86" t="s">
        <v>217</v>
      </c>
      <c r="P42" s="87" t="s">
        <v>298</v>
      </c>
    </row>
    <row r="43" spans="1:16" ht="9.75" customHeight="1" x14ac:dyDescent="0.2">
      <c r="A43" s="208"/>
      <c r="B43" s="208"/>
      <c r="C43" s="208"/>
      <c r="D43" s="208"/>
      <c r="E43" s="208"/>
      <c r="F43" s="208"/>
      <c r="G43" s="208"/>
      <c r="H43" s="208"/>
      <c r="I43" s="208"/>
      <c r="J43" s="208"/>
      <c r="K43" s="208"/>
      <c r="L43" s="208"/>
      <c r="M43" s="208"/>
      <c r="O43" s="86" t="s">
        <v>218</v>
      </c>
      <c r="P43" s="87" t="s">
        <v>299</v>
      </c>
    </row>
    <row r="44" spans="1:16" x14ac:dyDescent="0.2">
      <c r="A44" s="395" t="s">
        <v>347</v>
      </c>
      <c r="B44" s="395"/>
      <c r="C44" s="395"/>
      <c r="D44" s="395"/>
      <c r="E44" s="395"/>
      <c r="F44" s="395"/>
      <c r="G44" s="395"/>
      <c r="H44" s="395"/>
      <c r="I44" s="395"/>
      <c r="J44" s="395"/>
      <c r="K44" s="395"/>
      <c r="L44" s="395"/>
      <c r="M44" s="395"/>
      <c r="O44" s="86" t="s">
        <v>219</v>
      </c>
      <c r="P44" s="87" t="s">
        <v>300</v>
      </c>
    </row>
    <row r="45" spans="1:16" ht="8.1" customHeight="1" x14ac:dyDescent="0.2">
      <c r="A45" s="209"/>
      <c r="B45" s="209"/>
      <c r="C45" s="209"/>
      <c r="D45" s="209"/>
      <c r="E45" s="209"/>
      <c r="F45" s="209"/>
      <c r="G45" s="209"/>
      <c r="H45" s="209"/>
      <c r="I45" s="209"/>
      <c r="J45" s="209"/>
      <c r="K45" s="209"/>
      <c r="L45" s="209"/>
      <c r="M45" s="209"/>
      <c r="O45" s="86" t="s">
        <v>220</v>
      </c>
      <c r="P45" s="87" t="s">
        <v>301</v>
      </c>
    </row>
    <row r="46" spans="1:16" ht="48" customHeight="1" x14ac:dyDescent="0.2">
      <c r="A46" s="395" t="s">
        <v>443</v>
      </c>
      <c r="B46" s="396"/>
      <c r="C46" s="396"/>
      <c r="D46" s="396"/>
      <c r="E46" s="396"/>
      <c r="F46" s="396"/>
      <c r="G46" s="396"/>
      <c r="H46" s="396"/>
      <c r="I46" s="396"/>
      <c r="J46" s="396"/>
      <c r="K46" s="396"/>
      <c r="L46" s="396"/>
      <c r="M46" s="396"/>
      <c r="O46" s="86" t="s">
        <v>221</v>
      </c>
      <c r="P46" s="87" t="s">
        <v>302</v>
      </c>
    </row>
    <row r="47" spans="1:16" ht="19.5" customHeight="1" x14ac:dyDescent="0.2">
      <c r="A47" s="331" t="s">
        <v>350</v>
      </c>
      <c r="B47" s="331"/>
      <c r="C47" s="331"/>
      <c r="D47" s="331"/>
      <c r="E47" s="331"/>
      <c r="F47" s="331"/>
      <c r="G47" s="331"/>
      <c r="H47" s="331"/>
      <c r="I47" s="331"/>
      <c r="J47" s="331"/>
      <c r="K47" s="331"/>
      <c r="L47" s="331"/>
      <c r="M47" s="331"/>
      <c r="O47" s="86" t="s">
        <v>222</v>
      </c>
      <c r="P47" s="87" t="s">
        <v>303</v>
      </c>
    </row>
    <row r="48" spans="1:16" ht="27" customHeight="1" x14ac:dyDescent="0.2">
      <c r="A48" s="399" t="s">
        <v>444</v>
      </c>
      <c r="B48" s="399"/>
      <c r="C48" s="399"/>
      <c r="D48" s="399"/>
      <c r="E48" s="399"/>
      <c r="F48" s="399"/>
      <c r="G48" s="399"/>
      <c r="H48" s="399"/>
      <c r="I48" s="399"/>
      <c r="J48" s="399"/>
      <c r="K48" s="399"/>
      <c r="L48" s="399"/>
      <c r="M48" s="399"/>
      <c r="O48" s="86" t="s">
        <v>223</v>
      </c>
      <c r="P48" s="87" t="s">
        <v>304</v>
      </c>
    </row>
    <row r="49" spans="1:16" ht="8.1" customHeight="1" x14ac:dyDescent="0.2">
      <c r="A49" s="176"/>
      <c r="B49" s="176"/>
      <c r="C49" s="176"/>
      <c r="D49" s="176"/>
      <c r="E49" s="176"/>
      <c r="F49" s="176"/>
      <c r="G49" s="176"/>
      <c r="H49" s="176"/>
      <c r="I49" s="176"/>
      <c r="J49" s="176"/>
      <c r="K49" s="176"/>
      <c r="L49" s="176"/>
      <c r="M49" s="176"/>
      <c r="O49" s="86" t="s">
        <v>224</v>
      </c>
      <c r="P49" s="87" t="s">
        <v>305</v>
      </c>
    </row>
    <row r="50" spans="1:16" ht="15" customHeight="1" x14ac:dyDescent="0.2">
      <c r="A50" s="389" t="s">
        <v>445</v>
      </c>
      <c r="B50" s="389"/>
      <c r="C50" s="389"/>
      <c r="D50" s="389"/>
      <c r="E50" s="389"/>
      <c r="F50" s="389"/>
      <c r="G50" s="389"/>
      <c r="H50" s="389"/>
      <c r="I50" s="389"/>
      <c r="J50" s="389"/>
      <c r="K50" s="389"/>
      <c r="L50" s="389"/>
      <c r="M50" s="389"/>
      <c r="O50" s="86" t="s">
        <v>225</v>
      </c>
      <c r="P50" s="87" t="s">
        <v>306</v>
      </c>
    </row>
    <row r="51" spans="1:16" ht="8.1" customHeight="1" x14ac:dyDescent="0.2">
      <c r="A51" s="209"/>
      <c r="B51" s="209"/>
      <c r="C51" s="209"/>
      <c r="D51" s="209"/>
      <c r="E51" s="209"/>
      <c r="F51" s="209"/>
      <c r="G51" s="209"/>
      <c r="H51" s="209"/>
      <c r="I51" s="209"/>
      <c r="J51" s="209"/>
      <c r="K51" s="209"/>
      <c r="L51" s="209"/>
      <c r="M51" s="209"/>
      <c r="O51" s="86" t="s">
        <v>226</v>
      </c>
      <c r="P51" s="87" t="s">
        <v>307</v>
      </c>
    </row>
    <row r="52" spans="1:16" ht="27" customHeight="1" x14ac:dyDescent="0.2">
      <c r="A52" s="395" t="s">
        <v>446</v>
      </c>
      <c r="B52" s="395"/>
      <c r="C52" s="395"/>
      <c r="D52" s="395"/>
      <c r="E52" s="395"/>
      <c r="F52" s="395"/>
      <c r="G52" s="395"/>
      <c r="H52" s="395"/>
      <c r="I52" s="395"/>
      <c r="J52" s="395"/>
      <c r="K52" s="395"/>
      <c r="L52" s="395"/>
      <c r="M52" s="395"/>
      <c r="O52" s="86" t="s">
        <v>227</v>
      </c>
      <c r="P52" s="87" t="s">
        <v>308</v>
      </c>
    </row>
    <row r="53" spans="1:16" ht="8.1" customHeight="1" x14ac:dyDescent="0.2">
      <c r="A53" s="171"/>
      <c r="B53" s="171"/>
      <c r="C53" s="171"/>
      <c r="D53" s="171"/>
      <c r="E53" s="171"/>
      <c r="F53" s="171"/>
      <c r="G53" s="171"/>
      <c r="H53" s="171"/>
      <c r="I53" s="171"/>
      <c r="J53" s="171"/>
      <c r="K53" s="171"/>
      <c r="L53" s="171"/>
      <c r="M53" s="171"/>
      <c r="O53" s="86" t="s">
        <v>228</v>
      </c>
      <c r="P53" s="87" t="s">
        <v>309</v>
      </c>
    </row>
    <row r="54" spans="1:16" ht="15" customHeight="1" x14ac:dyDescent="0.2">
      <c r="A54" s="395" t="s">
        <v>447</v>
      </c>
      <c r="B54" s="395"/>
      <c r="C54" s="395"/>
      <c r="D54" s="395"/>
      <c r="E54" s="395"/>
      <c r="F54" s="395"/>
      <c r="G54" s="395"/>
      <c r="H54" s="395"/>
      <c r="I54" s="395"/>
      <c r="J54" s="395"/>
      <c r="K54" s="395"/>
      <c r="L54" s="395"/>
      <c r="M54" s="395"/>
      <c r="O54" s="86" t="s">
        <v>229</v>
      </c>
      <c r="P54" s="87" t="s">
        <v>310</v>
      </c>
    </row>
    <row r="55" spans="1:16" ht="8.1" customHeight="1" x14ac:dyDescent="0.2">
      <c r="A55" s="171"/>
      <c r="B55" s="171"/>
      <c r="C55" s="171"/>
      <c r="D55" s="171"/>
      <c r="E55" s="171"/>
      <c r="F55" s="171"/>
      <c r="G55" s="171"/>
      <c r="H55" s="171"/>
      <c r="I55" s="171"/>
      <c r="J55" s="171"/>
      <c r="K55" s="171"/>
      <c r="L55" s="171"/>
      <c r="M55" s="171"/>
      <c r="O55" s="86" t="s">
        <v>230</v>
      </c>
      <c r="P55" s="87" t="s">
        <v>311</v>
      </c>
    </row>
    <row r="56" spans="1:16" ht="15" customHeight="1" x14ac:dyDescent="0.2">
      <c r="A56" s="395" t="s">
        <v>448</v>
      </c>
      <c r="B56" s="395"/>
      <c r="C56" s="395"/>
      <c r="D56" s="395"/>
      <c r="E56" s="395"/>
      <c r="F56" s="395"/>
      <c r="G56" s="395"/>
      <c r="H56" s="395"/>
      <c r="I56" s="395"/>
      <c r="J56" s="395"/>
      <c r="K56" s="395"/>
      <c r="L56" s="395"/>
      <c r="M56" s="395"/>
      <c r="O56" s="86" t="s">
        <v>231</v>
      </c>
      <c r="P56" s="87" t="s">
        <v>312</v>
      </c>
    </row>
    <row r="57" spans="1:16" ht="8.1" customHeight="1" x14ac:dyDescent="0.2">
      <c r="A57" s="175"/>
      <c r="B57" s="175"/>
      <c r="C57" s="175"/>
      <c r="D57" s="175"/>
      <c r="E57" s="175"/>
      <c r="F57" s="175"/>
      <c r="G57" s="175"/>
      <c r="H57" s="175"/>
      <c r="I57" s="175"/>
      <c r="J57" s="175"/>
      <c r="K57" s="175"/>
      <c r="L57" s="175"/>
      <c r="M57" s="175"/>
      <c r="O57" s="86" t="s">
        <v>232</v>
      </c>
      <c r="P57" s="87" t="s">
        <v>313</v>
      </c>
    </row>
    <row r="58" spans="1:16" ht="15.75" customHeight="1" x14ac:dyDescent="0.2">
      <c r="A58" s="396" t="s">
        <v>156</v>
      </c>
      <c r="B58" s="396"/>
      <c r="C58" s="396"/>
      <c r="D58" s="396"/>
      <c r="E58" s="396"/>
      <c r="F58" s="396"/>
      <c r="G58" s="396"/>
      <c r="H58" s="396"/>
      <c r="I58" s="396"/>
      <c r="J58" s="396"/>
      <c r="K58" s="396"/>
      <c r="L58" s="396"/>
      <c r="M58" s="396"/>
      <c r="O58" s="86" t="s">
        <v>233</v>
      </c>
      <c r="P58" s="87" t="s">
        <v>314</v>
      </c>
    </row>
    <row r="59" spans="1:16" ht="12.95" customHeight="1" x14ac:dyDescent="0.2">
      <c r="A59" s="210"/>
      <c r="B59" s="210"/>
      <c r="C59" s="210"/>
      <c r="D59" s="210"/>
      <c r="E59" s="210"/>
      <c r="F59" s="210"/>
      <c r="G59" s="210"/>
      <c r="H59" s="210"/>
      <c r="I59" s="210"/>
      <c r="J59" s="210"/>
      <c r="K59" s="210"/>
      <c r="L59" s="210"/>
      <c r="M59" s="210"/>
      <c r="O59" s="86" t="s">
        <v>234</v>
      </c>
      <c r="P59" s="87" t="s">
        <v>315</v>
      </c>
    </row>
    <row r="60" spans="1:16" hidden="1" x14ac:dyDescent="0.2">
      <c r="A60" s="386"/>
      <c r="B60" s="386"/>
      <c r="C60" s="386"/>
      <c r="D60" s="386"/>
      <c r="E60" s="386"/>
      <c r="F60" s="386"/>
      <c r="G60" s="386"/>
      <c r="H60" s="386"/>
      <c r="I60" s="386"/>
      <c r="J60" s="386"/>
      <c r="K60" s="386"/>
      <c r="L60" s="386"/>
      <c r="M60" s="386"/>
      <c r="O60" s="86" t="s">
        <v>235</v>
      </c>
      <c r="P60" s="87" t="s">
        <v>316</v>
      </c>
    </row>
    <row r="61" spans="1:16" hidden="1" x14ac:dyDescent="0.2">
      <c r="O61" s="86" t="s">
        <v>236</v>
      </c>
      <c r="P61" s="87" t="s">
        <v>317</v>
      </c>
    </row>
    <row r="62" spans="1:16" hidden="1" x14ac:dyDescent="0.2">
      <c r="O62" s="86" t="s">
        <v>237</v>
      </c>
      <c r="P62" s="87" t="s">
        <v>318</v>
      </c>
    </row>
    <row r="63" spans="1:16" hidden="1" x14ac:dyDescent="0.2">
      <c r="O63" s="86" t="s">
        <v>238</v>
      </c>
      <c r="P63" s="87" t="s">
        <v>319</v>
      </c>
    </row>
    <row r="64" spans="1:16" hidden="1" x14ac:dyDescent="0.2">
      <c r="O64" s="86" t="s">
        <v>239</v>
      </c>
      <c r="P64" s="87" t="s">
        <v>320</v>
      </c>
    </row>
    <row r="65" spans="15:17" hidden="1" x14ac:dyDescent="0.2">
      <c r="O65" s="86" t="s">
        <v>240</v>
      </c>
      <c r="P65" s="87" t="s">
        <v>321</v>
      </c>
    </row>
    <row r="66" spans="15:17" hidden="1" x14ac:dyDescent="0.2">
      <c r="O66" s="86" t="s">
        <v>241</v>
      </c>
      <c r="P66" s="87" t="s">
        <v>322</v>
      </c>
    </row>
    <row r="67" spans="15:17" hidden="1" x14ac:dyDescent="0.2">
      <c r="O67" s="86" t="s">
        <v>242</v>
      </c>
      <c r="P67" s="87" t="s">
        <v>323</v>
      </c>
    </row>
    <row r="68" spans="15:17" hidden="1" x14ac:dyDescent="0.2">
      <c r="O68" s="86" t="s">
        <v>243</v>
      </c>
      <c r="P68" s="87" t="s">
        <v>324</v>
      </c>
    </row>
    <row r="69" spans="15:17" hidden="1" x14ac:dyDescent="0.2">
      <c r="O69" s="86" t="s">
        <v>244</v>
      </c>
      <c r="P69" s="87" t="s">
        <v>325</v>
      </c>
    </row>
    <row r="70" spans="15:17" hidden="1" x14ac:dyDescent="0.2">
      <c r="O70" s="86" t="s">
        <v>245</v>
      </c>
      <c r="P70" s="87" t="s">
        <v>326</v>
      </c>
    </row>
    <row r="71" spans="15:17" hidden="1" x14ac:dyDescent="0.2">
      <c r="O71" s="86" t="s">
        <v>246</v>
      </c>
      <c r="P71" s="87" t="s">
        <v>327</v>
      </c>
    </row>
    <row r="72" spans="15:17" hidden="1" x14ac:dyDescent="0.2">
      <c r="O72" s="86" t="s">
        <v>247</v>
      </c>
      <c r="P72" s="87" t="s">
        <v>328</v>
      </c>
    </row>
    <row r="73" spans="15:17" hidden="1" x14ac:dyDescent="0.2">
      <c r="O73" s="86"/>
      <c r="P73" s="87" t="s">
        <v>329</v>
      </c>
    </row>
    <row r="74" spans="15:17" hidden="1" x14ac:dyDescent="0.2">
      <c r="O74" s="85"/>
      <c r="P74" s="87" t="s">
        <v>330</v>
      </c>
    </row>
    <row r="75" spans="15:17" hidden="1" x14ac:dyDescent="0.2">
      <c r="O75" s="85"/>
      <c r="P75" s="87" t="s">
        <v>331</v>
      </c>
    </row>
    <row r="76" spans="15:17" hidden="1" x14ac:dyDescent="0.2">
      <c r="O76" s="85"/>
      <c r="P76" s="87" t="s">
        <v>332</v>
      </c>
    </row>
    <row r="77" spans="15:17" hidden="1" x14ac:dyDescent="0.2">
      <c r="O77" s="85"/>
      <c r="P77" s="87" t="s">
        <v>333</v>
      </c>
    </row>
    <row r="78" spans="15:17" hidden="1" x14ac:dyDescent="0.2">
      <c r="O78" s="85"/>
      <c r="P78" s="87" t="s">
        <v>334</v>
      </c>
    </row>
    <row r="79" spans="15:17" hidden="1" x14ac:dyDescent="0.2">
      <c r="O79" s="85"/>
      <c r="P79" s="87" t="s">
        <v>335</v>
      </c>
    </row>
    <row r="80" spans="15:17" hidden="1" x14ac:dyDescent="0.2">
      <c r="O80" s="85"/>
      <c r="P80" s="110"/>
      <c r="Q80" s="110"/>
    </row>
    <row r="81" spans="16:17" hidden="1" x14ac:dyDescent="0.2">
      <c r="P81" s="110"/>
      <c r="Q81" s="110"/>
    </row>
    <row r="82" spans="16:17" hidden="1" x14ac:dyDescent="0.2">
      <c r="P82" s="110"/>
      <c r="Q82" s="110"/>
    </row>
    <row r="83" spans="16:17" hidden="1" x14ac:dyDescent="0.2">
      <c r="P83" s="110"/>
      <c r="Q83" s="110"/>
    </row>
    <row r="84" spans="16:17" hidden="1" x14ac:dyDescent="0.2">
      <c r="P84" s="110"/>
      <c r="Q84" s="110"/>
    </row>
    <row r="85" spans="16:17" hidden="1" x14ac:dyDescent="0.2">
      <c r="P85" s="110"/>
      <c r="Q85" s="110"/>
    </row>
    <row r="86" spans="16:17" hidden="1" x14ac:dyDescent="0.2">
      <c r="P86" s="110"/>
      <c r="Q86" s="110"/>
    </row>
    <row r="87" spans="16:17" hidden="1" x14ac:dyDescent="0.2">
      <c r="P87" s="110"/>
      <c r="Q87" s="110"/>
    </row>
    <row r="88" spans="16:17" hidden="1" x14ac:dyDescent="0.2">
      <c r="P88" s="110"/>
      <c r="Q88" s="110"/>
    </row>
    <row r="89" spans="16:17" hidden="1" x14ac:dyDescent="0.2">
      <c r="P89" s="110"/>
      <c r="Q89" s="110"/>
    </row>
    <row r="90" spans="16:17" hidden="1" x14ac:dyDescent="0.2">
      <c r="P90" s="110"/>
      <c r="Q90" s="110"/>
    </row>
    <row r="91" spans="16:17" hidden="1" x14ac:dyDescent="0.2">
      <c r="P91" s="110"/>
      <c r="Q91" s="110"/>
    </row>
  </sheetData>
  <sheetProtection algorithmName="SHA-512" hashValue="cpsyk9iBZkr4uu0VzK68GbNd2vwtwCtm3RHZMP2e4IzcaGEyg4tRNUWZ0eqbuJzbof86M5N/hl5ejauU2l3wYA==" saltValue="SxFDI9/Yz6o1EsSalcCsiA==" spinCount="100000" sheet="1" objects="1" scenarios="1" selectLockedCells="1"/>
  <mergeCells count="28">
    <mergeCell ref="A58:M58"/>
    <mergeCell ref="A44:M44"/>
    <mergeCell ref="G3:G9"/>
    <mergeCell ref="M7:M9"/>
    <mergeCell ref="A52:M52"/>
    <mergeCell ref="A50:M50"/>
    <mergeCell ref="J7:J9"/>
    <mergeCell ref="L7:L9"/>
    <mergeCell ref="F3:F9"/>
    <mergeCell ref="A46:M46"/>
    <mergeCell ref="A47:M47"/>
    <mergeCell ref="A48:M48"/>
    <mergeCell ref="A60:M60"/>
    <mergeCell ref="A2:M2"/>
    <mergeCell ref="H3:I6"/>
    <mergeCell ref="J3:K6"/>
    <mergeCell ref="L3:M6"/>
    <mergeCell ref="H7:H9"/>
    <mergeCell ref="A42:M42"/>
    <mergeCell ref="I7:I9"/>
    <mergeCell ref="C3:C9"/>
    <mergeCell ref="E3:E9"/>
    <mergeCell ref="A3:A9"/>
    <mergeCell ref="K7:K9"/>
    <mergeCell ref="B3:B9"/>
    <mergeCell ref="D3:D9"/>
    <mergeCell ref="A54:M54"/>
    <mergeCell ref="A56:M56"/>
  </mergeCells>
  <phoneticPr fontId="21" type="noConversion"/>
  <conditionalFormatting sqref="G11">
    <cfRule type="cellIs" dxfId="2" priority="1" operator="equal">
      <formula>0</formula>
    </cfRule>
  </conditionalFormatting>
  <dataValidations xWindow="560" yWindow="389" count="9">
    <dataValidation type="whole" allowBlank="1" showErrorMessage="1" errorTitle="Greška" error="Unesite broj:  0 - 999 999 999" prompt="Unesite broj:  0 - 999999" sqref="I12:I40 K12:K40 M12:M40" xr:uid="{00000000-0002-0000-0900-000000000000}">
      <formula1>0</formula1>
      <formula2>999999999</formula2>
    </dataValidation>
    <dataValidation type="whole" allowBlank="1" showErrorMessage="1" errorTitle="Greška" error="Unesite broj:  0 - 9999" prompt="Unesite broj:  0 - 9999" sqref="H12:H40 J12:J40 L12:L40" xr:uid="{00000000-0002-0000-0900-000001000000}">
      <formula1>0</formula1>
      <formula2>9999</formula2>
    </dataValidation>
    <dataValidation type="list" allowBlank="1" showErrorMessage="1" error="Odaberite društveno-ekonomski cilj" sqref="E13:E40" xr:uid="{00000000-0002-0000-0900-000002000000}">
      <formula1>$Q$4:$Q$16</formula1>
    </dataValidation>
    <dataValidation allowBlank="1" showInputMessage="1" showErrorMessage="1" promptTitle="Uputa:" prompt="Kontrola veza: Tablica7E5 = Tablica8E5 = Tablica9G11 &gt; 0" sqref="G11" xr:uid="{D00995F4-FFA8-48AF-9750-E165DE166742}"/>
    <dataValidation type="list" allowBlank="1" showInputMessage="1" showErrorMessage="1" error="Odaberite društveno-ekonomski cilj" promptTitle="Instruction:" prompt="From the drop-down menu, select the NABS socio-economic objective code that best fits your research project." sqref="E12" xr:uid="{7B8A8A44-E384-43B6-8A54-52194242A1F9}">
      <formula1>$Q$4:$Q$16</formula1>
    </dataValidation>
    <dataValidation type="list" allowBlank="1" showErrorMessage="1" error="Odaberite grupu djelatnosti" sqref="C13:C40" xr:uid="{00000000-0002-0000-0900-000004000000}">
      <formula1>$O$4:$O$72</formula1>
    </dataValidation>
    <dataValidation type="list" allowBlank="1" showInputMessage="1" showErrorMessage="1" error="Odaberite grupu djelatnosti" promptTitle="Instruction:" prompt="From the drop-down menu, select the activity group code for which the R&amp;D is intended and oriented. Please do not enter the NACE of the enterprise/craft." sqref="C12" xr:uid="{99FA44F0-8136-468C-9950-3BE1D09A25B2}">
      <formula1>$O$4:$O$72</formula1>
    </dataValidation>
    <dataValidation type="list" allowBlank="1" showInputMessage="1" showErrorMessage="1" error="Odaberite polje znanosti" sqref="D13:D40" xr:uid="{00000000-0002-0000-0900-000003000000}">
      <formula1>$P$4:$P$79</formula1>
    </dataValidation>
    <dataValidation type="list" allowBlank="1" showInputMessage="1" showErrorMessage="1" error="Odaberite polje znanosti" promptTitle="Instruction:" prompt="From the drop-down menu, select the science field code of the research project from the FOS classification." sqref="D12" xr:uid="{A3B915D0-59DA-4F68-811E-E9A88EC70813}">
      <formula1>$P$4:$P$79</formula1>
    </dataValidation>
  </dataValidations>
  <pageMargins left="0.15748031496062992" right="0.15748031496062992" top="0.39370078740157483" bottom="0.39370078740157483" header="0.51181102362204722" footer="0.51181102362204722"/>
  <pageSetup paperSize="9" scale="64" fitToHeight="0" orientation="landscape" blackAndWhite="1" r:id="rId1"/>
  <headerFooter alignWithMargins="0">
    <oddFooter>&amp;C&amp;F - &amp;A - str &amp;P / &amp;N</oddFooter>
  </headerFooter>
  <ignoredErrors>
    <ignoredError sqref="M1 A13:B13 A11 R11:XFD11 R26:XFD40 B40 B29 B26:B28 A14:B14 A12:B12 E11 A15:B15 R12:XFD15 B30 B31 B32 B33 B34 B35 B36 B37 B38 B39" numberStoredAsText="1"/>
  </ignoredErrors>
  <extLst>
    <ext xmlns:x14="http://schemas.microsoft.com/office/spreadsheetml/2009/9/main" uri="{78C0D931-6437-407d-A8EE-F0AAD7539E65}">
      <x14:conditionalFormattings>
        <x14:conditionalFormatting xmlns:xm="http://schemas.microsoft.com/office/excel/2006/main">
          <x14:cfRule type="cellIs" priority="2" operator="notEqual" id="{EDD7CBEB-7EA9-4DC6-AB69-3A7B360BF881}">
            <xm:f>'Table 8'!$E$5</xm:f>
            <x14:dxf>
              <fill>
                <patternFill>
                  <bgColor rgb="FFFF0000"/>
                </patternFill>
              </fill>
            </x14:dxf>
          </x14:cfRule>
          <x14:cfRule type="cellIs" priority="3" operator="notEqual" id="{8AF0785C-981F-4C78-AE5C-47E8C31CEA31}">
            <xm:f>'Table 7'!$E$5</xm:f>
            <x14:dxf>
              <fill>
                <patternFill>
                  <bgColor rgb="FFFF0000"/>
                </patternFill>
              </fill>
            </x14:dxf>
          </x14:cfRule>
          <xm:sqref>G11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E31"/>
  <sheetViews>
    <sheetView showGridLines="0" workbookViewId="0">
      <selection activeCell="C9" sqref="C9"/>
    </sheetView>
  </sheetViews>
  <sheetFormatPr defaultColWidth="0" defaultRowHeight="0" customHeight="1" zeroHeight="1" x14ac:dyDescent="0.2"/>
  <cols>
    <col min="1" max="1" width="8.7109375" style="1" customWidth="1"/>
    <col min="2" max="2" width="48.7109375" style="1" customWidth="1"/>
    <col min="3" max="3" width="15.7109375" style="1" customWidth="1"/>
    <col min="4" max="4" width="2.7109375" style="1" customWidth="1"/>
    <col min="5" max="5" width="28" style="1" hidden="1"/>
    <col min="6" max="16384" width="9.140625" style="1" hidden="1"/>
  </cols>
  <sheetData>
    <row r="1" spans="1:3" ht="15" customHeight="1" x14ac:dyDescent="0.2">
      <c r="C1" s="8">
        <v>11</v>
      </c>
    </row>
    <row r="2" spans="1:3" ht="34.5" customHeight="1" thickBot="1" x14ac:dyDescent="0.3">
      <c r="A2" s="401" t="s">
        <v>419</v>
      </c>
      <c r="B2" s="401"/>
      <c r="C2" s="401"/>
    </row>
    <row r="3" spans="1:3" ht="13.7" customHeight="1" thickTop="1" x14ac:dyDescent="0.2">
      <c r="A3" s="262" t="s">
        <v>66</v>
      </c>
      <c r="B3" s="405"/>
      <c r="C3" s="402"/>
    </row>
    <row r="4" spans="1:3" ht="13.7" customHeight="1" x14ac:dyDescent="0.2">
      <c r="A4" s="263"/>
      <c r="B4" s="406"/>
      <c r="C4" s="403"/>
    </row>
    <row r="5" spans="1:3" ht="21" customHeight="1" x14ac:dyDescent="0.2">
      <c r="A5" s="264"/>
      <c r="B5" s="407"/>
      <c r="C5" s="404"/>
    </row>
    <row r="6" spans="1:3" ht="12.95" customHeight="1" x14ac:dyDescent="0.2">
      <c r="A6" s="25">
        <v>1</v>
      </c>
      <c r="B6" s="28">
        <v>2</v>
      </c>
      <c r="C6" s="29">
        <v>3</v>
      </c>
    </row>
    <row r="7" spans="1:3" ht="27" customHeight="1" x14ac:dyDescent="0.2">
      <c r="A7" s="26">
        <v>1</v>
      </c>
      <c r="B7" s="172" t="s">
        <v>157</v>
      </c>
      <c r="C7" s="65">
        <f>ROUND(SUM(C8,C14),0)</f>
        <v>0</v>
      </c>
    </row>
    <row r="8" spans="1:3" ht="15" customHeight="1" x14ac:dyDescent="0.2">
      <c r="A8" s="26">
        <v>2</v>
      </c>
      <c r="B8" s="37" t="s">
        <v>396</v>
      </c>
      <c r="C8" s="65">
        <f>ROUND(SUM(C9:C13),0)</f>
        <v>0</v>
      </c>
    </row>
    <row r="9" spans="1:3" ht="15" customHeight="1" x14ac:dyDescent="0.2">
      <c r="A9" s="26">
        <v>3</v>
      </c>
      <c r="B9" s="63" t="s">
        <v>397</v>
      </c>
      <c r="C9" s="61"/>
    </row>
    <row r="10" spans="1:3" ht="15" customHeight="1" x14ac:dyDescent="0.2">
      <c r="A10" s="26">
        <v>4</v>
      </c>
      <c r="B10" s="63" t="s">
        <v>158</v>
      </c>
      <c r="C10" s="61"/>
    </row>
    <row r="11" spans="1:3" ht="15" customHeight="1" x14ac:dyDescent="0.2">
      <c r="A11" s="26">
        <v>5</v>
      </c>
      <c r="B11" s="63" t="s">
        <v>159</v>
      </c>
      <c r="C11" s="61"/>
    </row>
    <row r="12" spans="1:3" ht="15" customHeight="1" x14ac:dyDescent="0.2">
      <c r="A12" s="26">
        <v>6</v>
      </c>
      <c r="B12" s="63" t="s">
        <v>160</v>
      </c>
      <c r="C12" s="61"/>
    </row>
    <row r="13" spans="1:3" ht="15" customHeight="1" x14ac:dyDescent="0.2">
      <c r="A13" s="26">
        <v>7</v>
      </c>
      <c r="B13" s="63" t="s">
        <v>161</v>
      </c>
      <c r="C13" s="61"/>
    </row>
    <row r="14" spans="1:3" ht="15" customHeight="1" x14ac:dyDescent="0.2">
      <c r="A14" s="26">
        <v>8</v>
      </c>
      <c r="B14" s="37" t="s">
        <v>406</v>
      </c>
      <c r="C14" s="65">
        <f>ROUND(SUM(C15:C20),0)</f>
        <v>0</v>
      </c>
    </row>
    <row r="15" spans="1:3" ht="15" customHeight="1" x14ac:dyDescent="0.2">
      <c r="A15" s="26">
        <v>9</v>
      </c>
      <c r="B15" s="63" t="s">
        <v>397</v>
      </c>
      <c r="C15" s="61"/>
    </row>
    <row r="16" spans="1:3" ht="15" customHeight="1" x14ac:dyDescent="0.2">
      <c r="A16" s="26">
        <v>10</v>
      </c>
      <c r="B16" s="63" t="s">
        <v>158</v>
      </c>
      <c r="C16" s="61"/>
    </row>
    <row r="17" spans="1:3" ht="15" customHeight="1" x14ac:dyDescent="0.2">
      <c r="A17" s="26">
        <v>11</v>
      </c>
      <c r="B17" s="63" t="s">
        <v>159</v>
      </c>
      <c r="C17" s="61"/>
    </row>
    <row r="18" spans="1:3" ht="15" customHeight="1" x14ac:dyDescent="0.2">
      <c r="A18" s="26">
        <v>12</v>
      </c>
      <c r="B18" s="63" t="s">
        <v>160</v>
      </c>
      <c r="C18" s="61"/>
    </row>
    <row r="19" spans="1:3" ht="15" customHeight="1" x14ac:dyDescent="0.2">
      <c r="A19" s="26">
        <v>13</v>
      </c>
      <c r="B19" s="63" t="s">
        <v>161</v>
      </c>
      <c r="C19" s="61"/>
    </row>
    <row r="20" spans="1:3" ht="15" customHeight="1" thickBot="1" x14ac:dyDescent="0.25">
      <c r="A20" s="27">
        <v>14</v>
      </c>
      <c r="B20" s="66" t="s">
        <v>162</v>
      </c>
      <c r="C20" s="62"/>
    </row>
    <row r="21" spans="1:3" ht="12.95" customHeight="1" thickTop="1" x14ac:dyDescent="0.2"/>
    <row r="22" spans="1:3" ht="53.1" customHeight="1" x14ac:dyDescent="0.2">
      <c r="A22" s="271" t="s">
        <v>371</v>
      </c>
      <c r="B22" s="408"/>
      <c r="C22" s="408"/>
    </row>
    <row r="23" spans="1:3" ht="8.1" customHeight="1" x14ac:dyDescent="0.2">
      <c r="A23" s="268"/>
      <c r="B23" s="261"/>
      <c r="C23" s="261"/>
    </row>
    <row r="24" spans="1:3" ht="39.75" customHeight="1" x14ac:dyDescent="0.2">
      <c r="A24" s="268" t="s">
        <v>164</v>
      </c>
      <c r="B24" s="261"/>
      <c r="C24" s="261"/>
    </row>
    <row r="25" spans="1:3" ht="8.1" customHeight="1" x14ac:dyDescent="0.2">
      <c r="A25" s="92"/>
      <c r="B25" s="163"/>
      <c r="C25" s="163"/>
    </row>
    <row r="26" spans="1:3" ht="53.1" customHeight="1" x14ac:dyDescent="0.2">
      <c r="A26" s="279" t="s">
        <v>163</v>
      </c>
      <c r="B26" s="279"/>
      <c r="C26" s="279"/>
    </row>
    <row r="27" spans="1:3" ht="8.1" customHeight="1" x14ac:dyDescent="0.2">
      <c r="A27" s="167"/>
      <c r="B27" s="167"/>
      <c r="C27" s="167"/>
    </row>
    <row r="28" spans="1:3" ht="38.25" customHeight="1" x14ac:dyDescent="0.2">
      <c r="A28" s="279" t="s">
        <v>348</v>
      </c>
      <c r="B28" s="279"/>
      <c r="C28" s="279"/>
    </row>
    <row r="29" spans="1:3" ht="8.1" customHeight="1" x14ac:dyDescent="0.2">
      <c r="A29" s="167"/>
      <c r="B29" s="167"/>
      <c r="C29" s="167"/>
    </row>
    <row r="30" spans="1:3" ht="13.7" customHeight="1" x14ac:dyDescent="0.2">
      <c r="A30" s="400" t="s">
        <v>449</v>
      </c>
      <c r="B30" s="400"/>
      <c r="C30" s="400"/>
    </row>
    <row r="31" spans="1:3" ht="12.95" customHeight="1" x14ac:dyDescent="0.2"/>
  </sheetData>
  <sheetProtection algorithmName="SHA-512" hashValue="0+77eNwotAFfZApj4lR6Ez9l/BGnTpQHC2eRCVM77lSd3ErsikN5kfe2p9MY8/b8bTOi0M7jCplM4HaYd9Fzvg==" saltValue="8zqHIBomt/P5gM+JEovspg==" spinCount="100000" sheet="1" objects="1" scenarios="1" selectLockedCells="1"/>
  <mergeCells count="10">
    <mergeCell ref="A30:C30"/>
    <mergeCell ref="A2:C2"/>
    <mergeCell ref="C3:C5"/>
    <mergeCell ref="B3:B5"/>
    <mergeCell ref="A3:A5"/>
    <mergeCell ref="A24:C24"/>
    <mergeCell ref="A26:C26"/>
    <mergeCell ref="A28:C28"/>
    <mergeCell ref="A23:C23"/>
    <mergeCell ref="A22:C22"/>
  </mergeCells>
  <dataValidations count="1">
    <dataValidation type="whole" allowBlank="1" showErrorMessage="1" errorTitle="Greška" error="Unesite broj:  0 - 999 999 999" prompt="Unesite broj:  0 - 999999" sqref="C9:C13 C15:C20" xr:uid="{00000000-0002-0000-0A00-000000000000}">
      <formula1>0</formula1>
      <formula2>999999999</formula2>
    </dataValidation>
  </dataValidation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pageSetUpPr fitToPage="1"/>
  </sheetPr>
  <dimension ref="A1:P37"/>
  <sheetViews>
    <sheetView showGridLines="0" workbookViewId="0">
      <selection activeCell="B3" sqref="B3:N23"/>
    </sheetView>
  </sheetViews>
  <sheetFormatPr defaultColWidth="0" defaultRowHeight="12.75" zeroHeight="1" x14ac:dyDescent="0.2"/>
  <cols>
    <col min="1" max="1" width="5.140625" customWidth="1"/>
    <col min="2" max="14" width="9.140625" customWidth="1"/>
    <col min="15" max="15" width="5.140625" customWidth="1"/>
    <col min="16" max="16" width="2.7109375" customWidth="1"/>
    <col min="17" max="16384" width="9.140625" hidden="1"/>
  </cols>
  <sheetData>
    <row r="1" spans="1:15" x14ac:dyDescent="0.2">
      <c r="A1" s="11"/>
      <c r="B1" s="11"/>
      <c r="C1" s="11"/>
      <c r="D1" s="11"/>
      <c r="E1" s="11"/>
      <c r="F1" s="11"/>
      <c r="G1" s="11"/>
      <c r="H1" s="11"/>
      <c r="I1" s="11"/>
      <c r="J1" s="11"/>
      <c r="K1" s="11"/>
      <c r="L1" s="11"/>
      <c r="M1" s="11"/>
      <c r="N1" s="11"/>
      <c r="O1" s="11"/>
    </row>
    <row r="2" spans="1:15" x14ac:dyDescent="0.2">
      <c r="A2" s="11"/>
      <c r="B2" s="12" t="s">
        <v>99</v>
      </c>
      <c r="C2" s="11"/>
      <c r="D2" s="11"/>
      <c r="E2" s="11"/>
      <c r="F2" s="11"/>
      <c r="G2" s="11"/>
      <c r="H2" s="11"/>
      <c r="I2" s="11"/>
      <c r="J2" s="11"/>
      <c r="K2" s="11"/>
      <c r="L2" s="11"/>
      <c r="M2" s="11"/>
      <c r="N2" s="11"/>
      <c r="O2" s="11"/>
    </row>
    <row r="3" spans="1:15" x14ac:dyDescent="0.2">
      <c r="A3" s="11"/>
      <c r="B3" s="409"/>
      <c r="C3" s="410"/>
      <c r="D3" s="410"/>
      <c r="E3" s="410"/>
      <c r="F3" s="410"/>
      <c r="G3" s="410"/>
      <c r="H3" s="410"/>
      <c r="I3" s="410"/>
      <c r="J3" s="410"/>
      <c r="K3" s="410"/>
      <c r="L3" s="410"/>
      <c r="M3" s="410"/>
      <c r="N3" s="410"/>
      <c r="O3" s="11"/>
    </row>
    <row r="4" spans="1:15" x14ac:dyDescent="0.2">
      <c r="A4" s="11"/>
      <c r="B4" s="410"/>
      <c r="C4" s="410"/>
      <c r="D4" s="410"/>
      <c r="E4" s="410"/>
      <c r="F4" s="410"/>
      <c r="G4" s="410"/>
      <c r="H4" s="410"/>
      <c r="I4" s="410"/>
      <c r="J4" s="410"/>
      <c r="K4" s="410"/>
      <c r="L4" s="410"/>
      <c r="M4" s="410"/>
      <c r="N4" s="410"/>
      <c r="O4" s="11"/>
    </row>
    <row r="5" spans="1:15" x14ac:dyDescent="0.2">
      <c r="A5" s="11"/>
      <c r="B5" s="410"/>
      <c r="C5" s="410"/>
      <c r="D5" s="410"/>
      <c r="E5" s="410"/>
      <c r="F5" s="410"/>
      <c r="G5" s="410"/>
      <c r="H5" s="410"/>
      <c r="I5" s="410"/>
      <c r="J5" s="410"/>
      <c r="K5" s="410"/>
      <c r="L5" s="410"/>
      <c r="M5" s="410"/>
      <c r="N5" s="410"/>
      <c r="O5" s="11"/>
    </row>
    <row r="6" spans="1:15" x14ac:dyDescent="0.2">
      <c r="A6" s="11"/>
      <c r="B6" s="410"/>
      <c r="C6" s="410"/>
      <c r="D6" s="410"/>
      <c r="E6" s="410"/>
      <c r="F6" s="410"/>
      <c r="G6" s="410"/>
      <c r="H6" s="410"/>
      <c r="I6" s="410"/>
      <c r="J6" s="410"/>
      <c r="K6" s="410"/>
      <c r="L6" s="410"/>
      <c r="M6" s="410"/>
      <c r="N6" s="410"/>
      <c r="O6" s="11"/>
    </row>
    <row r="7" spans="1:15" x14ac:dyDescent="0.2">
      <c r="A7" s="11"/>
      <c r="B7" s="410"/>
      <c r="C7" s="410"/>
      <c r="D7" s="410"/>
      <c r="E7" s="410"/>
      <c r="F7" s="410"/>
      <c r="G7" s="410"/>
      <c r="H7" s="410"/>
      <c r="I7" s="410"/>
      <c r="J7" s="410"/>
      <c r="K7" s="410"/>
      <c r="L7" s="410"/>
      <c r="M7" s="410"/>
      <c r="N7" s="410"/>
      <c r="O7" s="11"/>
    </row>
    <row r="8" spans="1:15" x14ac:dyDescent="0.2">
      <c r="A8" s="11"/>
      <c r="B8" s="410"/>
      <c r="C8" s="410"/>
      <c r="D8" s="410"/>
      <c r="E8" s="410"/>
      <c r="F8" s="410"/>
      <c r="G8" s="410"/>
      <c r="H8" s="410"/>
      <c r="I8" s="410"/>
      <c r="J8" s="410"/>
      <c r="K8" s="410"/>
      <c r="L8" s="410"/>
      <c r="M8" s="410"/>
      <c r="N8" s="410"/>
      <c r="O8" s="11"/>
    </row>
    <row r="9" spans="1:15" x14ac:dyDescent="0.2">
      <c r="A9" s="11"/>
      <c r="B9" s="410"/>
      <c r="C9" s="410"/>
      <c r="D9" s="410"/>
      <c r="E9" s="410"/>
      <c r="F9" s="410"/>
      <c r="G9" s="410"/>
      <c r="H9" s="410"/>
      <c r="I9" s="410"/>
      <c r="J9" s="410"/>
      <c r="K9" s="410"/>
      <c r="L9" s="410"/>
      <c r="M9" s="410"/>
      <c r="N9" s="410"/>
      <c r="O9" s="11"/>
    </row>
    <row r="10" spans="1:15" x14ac:dyDescent="0.2">
      <c r="A10" s="11"/>
      <c r="B10" s="410"/>
      <c r="C10" s="410"/>
      <c r="D10" s="410"/>
      <c r="E10" s="410"/>
      <c r="F10" s="410"/>
      <c r="G10" s="410"/>
      <c r="H10" s="410"/>
      <c r="I10" s="410"/>
      <c r="J10" s="410"/>
      <c r="K10" s="410"/>
      <c r="L10" s="410"/>
      <c r="M10" s="410"/>
      <c r="N10" s="410"/>
      <c r="O10" s="11"/>
    </row>
    <row r="11" spans="1:15" x14ac:dyDescent="0.2">
      <c r="A11" s="11"/>
      <c r="B11" s="410"/>
      <c r="C11" s="410"/>
      <c r="D11" s="410"/>
      <c r="E11" s="410"/>
      <c r="F11" s="410"/>
      <c r="G11" s="410"/>
      <c r="H11" s="410"/>
      <c r="I11" s="410"/>
      <c r="J11" s="410"/>
      <c r="K11" s="410"/>
      <c r="L11" s="410"/>
      <c r="M11" s="410"/>
      <c r="N11" s="410"/>
      <c r="O11" s="11"/>
    </row>
    <row r="12" spans="1:15" x14ac:dyDescent="0.2">
      <c r="A12" s="11"/>
      <c r="B12" s="410"/>
      <c r="C12" s="410"/>
      <c r="D12" s="410"/>
      <c r="E12" s="410"/>
      <c r="F12" s="410"/>
      <c r="G12" s="410"/>
      <c r="H12" s="410"/>
      <c r="I12" s="410"/>
      <c r="J12" s="410"/>
      <c r="K12" s="410"/>
      <c r="L12" s="410"/>
      <c r="M12" s="410"/>
      <c r="N12" s="410"/>
      <c r="O12" s="11"/>
    </row>
    <row r="13" spans="1:15" x14ac:dyDescent="0.2">
      <c r="A13" s="11"/>
      <c r="B13" s="410"/>
      <c r="C13" s="410"/>
      <c r="D13" s="410"/>
      <c r="E13" s="410"/>
      <c r="F13" s="410"/>
      <c r="G13" s="410"/>
      <c r="H13" s="410"/>
      <c r="I13" s="410"/>
      <c r="J13" s="410"/>
      <c r="K13" s="410"/>
      <c r="L13" s="410"/>
      <c r="M13" s="410"/>
      <c r="N13" s="410"/>
      <c r="O13" s="11"/>
    </row>
    <row r="14" spans="1:15" x14ac:dyDescent="0.2">
      <c r="A14" s="11"/>
      <c r="B14" s="410"/>
      <c r="C14" s="410"/>
      <c r="D14" s="410"/>
      <c r="E14" s="410"/>
      <c r="F14" s="410"/>
      <c r="G14" s="410"/>
      <c r="H14" s="410"/>
      <c r="I14" s="410"/>
      <c r="J14" s="410"/>
      <c r="K14" s="410"/>
      <c r="L14" s="410"/>
      <c r="M14" s="410"/>
      <c r="N14" s="410"/>
      <c r="O14" s="11"/>
    </row>
    <row r="15" spans="1:15" x14ac:dyDescent="0.2">
      <c r="A15" s="11"/>
      <c r="B15" s="410"/>
      <c r="C15" s="410"/>
      <c r="D15" s="410"/>
      <c r="E15" s="410"/>
      <c r="F15" s="410"/>
      <c r="G15" s="410"/>
      <c r="H15" s="410"/>
      <c r="I15" s="410"/>
      <c r="J15" s="410"/>
      <c r="K15" s="410"/>
      <c r="L15" s="410"/>
      <c r="M15" s="410"/>
      <c r="N15" s="410"/>
      <c r="O15" s="11"/>
    </row>
    <row r="16" spans="1:15" x14ac:dyDescent="0.2">
      <c r="A16" s="11"/>
      <c r="B16" s="410"/>
      <c r="C16" s="410"/>
      <c r="D16" s="410"/>
      <c r="E16" s="410"/>
      <c r="F16" s="410"/>
      <c r="G16" s="410"/>
      <c r="H16" s="410"/>
      <c r="I16" s="410"/>
      <c r="J16" s="410"/>
      <c r="K16" s="410"/>
      <c r="L16" s="410"/>
      <c r="M16" s="410"/>
      <c r="N16" s="410"/>
      <c r="O16" s="11"/>
    </row>
    <row r="17" spans="1:15" x14ac:dyDescent="0.2">
      <c r="A17" s="11"/>
      <c r="B17" s="410"/>
      <c r="C17" s="410"/>
      <c r="D17" s="410"/>
      <c r="E17" s="410"/>
      <c r="F17" s="410"/>
      <c r="G17" s="410"/>
      <c r="H17" s="410"/>
      <c r="I17" s="410"/>
      <c r="J17" s="410"/>
      <c r="K17" s="410"/>
      <c r="L17" s="410"/>
      <c r="M17" s="410"/>
      <c r="N17" s="410"/>
      <c r="O17" s="11"/>
    </row>
    <row r="18" spans="1:15" x14ac:dyDescent="0.2">
      <c r="A18" s="11"/>
      <c r="B18" s="410"/>
      <c r="C18" s="410"/>
      <c r="D18" s="410"/>
      <c r="E18" s="410"/>
      <c r="F18" s="410"/>
      <c r="G18" s="410"/>
      <c r="H18" s="410"/>
      <c r="I18" s="410"/>
      <c r="J18" s="410"/>
      <c r="K18" s="410"/>
      <c r="L18" s="410"/>
      <c r="M18" s="410"/>
      <c r="N18" s="410"/>
      <c r="O18" s="11"/>
    </row>
    <row r="19" spans="1:15" x14ac:dyDescent="0.2">
      <c r="A19" s="11"/>
      <c r="B19" s="410"/>
      <c r="C19" s="410"/>
      <c r="D19" s="410"/>
      <c r="E19" s="410"/>
      <c r="F19" s="410"/>
      <c r="G19" s="410"/>
      <c r="H19" s="410"/>
      <c r="I19" s="410"/>
      <c r="J19" s="410"/>
      <c r="K19" s="410"/>
      <c r="L19" s="410"/>
      <c r="M19" s="410"/>
      <c r="N19" s="410"/>
      <c r="O19" s="11"/>
    </row>
    <row r="20" spans="1:15" x14ac:dyDescent="0.2">
      <c r="A20" s="11"/>
      <c r="B20" s="410"/>
      <c r="C20" s="410"/>
      <c r="D20" s="410"/>
      <c r="E20" s="410"/>
      <c r="F20" s="410"/>
      <c r="G20" s="410"/>
      <c r="H20" s="410"/>
      <c r="I20" s="410"/>
      <c r="J20" s="410"/>
      <c r="K20" s="410"/>
      <c r="L20" s="410"/>
      <c r="M20" s="410"/>
      <c r="N20" s="410"/>
      <c r="O20" s="11"/>
    </row>
    <row r="21" spans="1:15" x14ac:dyDescent="0.2">
      <c r="A21" s="11"/>
      <c r="B21" s="410"/>
      <c r="C21" s="410"/>
      <c r="D21" s="410"/>
      <c r="E21" s="410"/>
      <c r="F21" s="410"/>
      <c r="G21" s="410"/>
      <c r="H21" s="410"/>
      <c r="I21" s="410"/>
      <c r="J21" s="410"/>
      <c r="K21" s="410"/>
      <c r="L21" s="410"/>
      <c r="M21" s="410"/>
      <c r="N21" s="410"/>
      <c r="O21" s="11"/>
    </row>
    <row r="22" spans="1:15" x14ac:dyDescent="0.2">
      <c r="A22" s="11"/>
      <c r="B22" s="410"/>
      <c r="C22" s="410"/>
      <c r="D22" s="410"/>
      <c r="E22" s="410"/>
      <c r="F22" s="410"/>
      <c r="G22" s="410"/>
      <c r="H22" s="410"/>
      <c r="I22" s="410"/>
      <c r="J22" s="410"/>
      <c r="K22" s="410"/>
      <c r="L22" s="410"/>
      <c r="M22" s="410"/>
      <c r="N22" s="410"/>
      <c r="O22" s="11"/>
    </row>
    <row r="23" spans="1:15" x14ac:dyDescent="0.2">
      <c r="A23" s="11"/>
      <c r="B23" s="410"/>
      <c r="C23" s="410"/>
      <c r="D23" s="410"/>
      <c r="E23" s="410"/>
      <c r="F23" s="410"/>
      <c r="G23" s="410"/>
      <c r="H23" s="410"/>
      <c r="I23" s="410"/>
      <c r="J23" s="410"/>
      <c r="K23" s="410"/>
      <c r="L23" s="410"/>
      <c r="M23" s="410"/>
      <c r="N23" s="410"/>
      <c r="O23" s="11"/>
    </row>
    <row r="24" spans="1:15" x14ac:dyDescent="0.2">
      <c r="A24" s="11"/>
      <c r="B24" s="39"/>
      <c r="C24" s="39"/>
      <c r="D24" s="39"/>
      <c r="E24" s="39"/>
      <c r="F24" s="39"/>
      <c r="G24" s="39"/>
      <c r="H24" s="39"/>
      <c r="I24" s="39"/>
      <c r="J24" s="39"/>
      <c r="K24" s="39"/>
      <c r="L24" s="39"/>
      <c r="M24" s="39"/>
      <c r="N24" s="39"/>
      <c r="O24" s="11"/>
    </row>
    <row r="25" spans="1:15" ht="18" customHeight="1" x14ac:dyDescent="0.2">
      <c r="A25" s="11"/>
      <c r="B25" s="412" t="s">
        <v>176</v>
      </c>
      <c r="C25" s="412"/>
      <c r="D25" s="412"/>
      <c r="E25" s="412"/>
      <c r="F25" s="412"/>
      <c r="G25" s="412"/>
      <c r="H25" s="412"/>
      <c r="I25" s="412"/>
      <c r="J25" s="412"/>
      <c r="K25" s="412"/>
      <c r="L25" s="412"/>
      <c r="M25" s="412"/>
      <c r="N25" s="39"/>
      <c r="O25" s="11"/>
    </row>
    <row r="26" spans="1:15" ht="21" customHeight="1" x14ac:dyDescent="0.2">
      <c r="A26" s="11"/>
      <c r="B26" s="411"/>
      <c r="C26" s="411"/>
      <c r="D26" s="411"/>
      <c r="E26" s="411"/>
      <c r="F26" s="411"/>
      <c r="G26" s="411"/>
      <c r="H26" s="411"/>
      <c r="I26" s="411"/>
      <c r="J26" s="411"/>
      <c r="K26" s="411"/>
      <c r="L26" s="411"/>
      <c r="M26" s="411"/>
      <c r="N26" s="411"/>
      <c r="O26" s="11"/>
    </row>
    <row r="27" spans="1:15" x14ac:dyDescent="0.2">
      <c r="A27" s="11"/>
      <c r="B27" s="39"/>
      <c r="C27" s="39"/>
      <c r="D27" s="39"/>
      <c r="E27" s="39"/>
      <c r="F27" s="39"/>
      <c r="G27" s="39"/>
      <c r="H27" s="39"/>
      <c r="I27" s="39"/>
      <c r="J27" s="39"/>
      <c r="K27" s="39"/>
      <c r="L27" s="39"/>
      <c r="M27" s="39"/>
      <c r="N27" s="39"/>
      <c r="O27" s="11"/>
    </row>
    <row r="28" spans="1:15" x14ac:dyDescent="0.2">
      <c r="A28" s="11"/>
      <c r="B28" s="106" t="s">
        <v>100</v>
      </c>
      <c r="C28" s="39"/>
      <c r="D28" s="39"/>
      <c r="E28" s="39"/>
      <c r="F28" s="39"/>
      <c r="G28" s="39"/>
      <c r="H28" s="39"/>
      <c r="I28" s="39"/>
      <c r="J28" s="39"/>
      <c r="K28" s="39"/>
      <c r="L28" s="39"/>
      <c r="M28" s="39"/>
      <c r="N28" s="39"/>
      <c r="O28" s="11"/>
    </row>
    <row r="29" spans="1:15" ht="23.25" customHeight="1" x14ac:dyDescent="0.2">
      <c r="A29" s="11"/>
      <c r="B29" s="411"/>
      <c r="C29" s="411"/>
      <c r="D29" s="411"/>
      <c r="E29" s="411"/>
      <c r="F29" s="411"/>
      <c r="G29" s="411"/>
      <c r="H29" s="411"/>
      <c r="I29" s="411"/>
      <c r="J29" s="411"/>
      <c r="K29" s="411"/>
      <c r="L29" s="411"/>
      <c r="M29" s="411"/>
      <c r="N29" s="411"/>
      <c r="O29" s="11"/>
    </row>
    <row r="30" spans="1:15" x14ac:dyDescent="0.2">
      <c r="A30" s="11"/>
      <c r="B30" s="39"/>
      <c r="C30" s="39"/>
      <c r="D30" s="39"/>
      <c r="E30" s="39"/>
      <c r="F30" s="39"/>
      <c r="G30" s="39"/>
      <c r="H30" s="39"/>
      <c r="I30" s="39"/>
      <c r="J30" s="39"/>
      <c r="K30" s="39"/>
      <c r="L30" s="39"/>
      <c r="M30" s="39"/>
      <c r="N30" s="39"/>
      <c r="O30" s="11"/>
    </row>
    <row r="31" spans="1:15" x14ac:dyDescent="0.2">
      <c r="A31" s="11"/>
      <c r="B31" s="40" t="s">
        <v>101</v>
      </c>
      <c r="C31" s="39"/>
      <c r="D31" s="39"/>
      <c r="E31" s="39"/>
      <c r="F31" s="39"/>
      <c r="G31" s="39"/>
      <c r="H31" s="39"/>
      <c r="I31" s="39"/>
      <c r="J31" s="39"/>
      <c r="K31" s="39"/>
      <c r="L31" s="39"/>
      <c r="M31" s="39"/>
      <c r="N31" s="39"/>
      <c r="O31" s="11"/>
    </row>
    <row r="32" spans="1:15" ht="22.7" customHeight="1" x14ac:dyDescent="0.2">
      <c r="A32" s="11"/>
      <c r="B32" s="411"/>
      <c r="C32" s="411"/>
      <c r="D32" s="411"/>
      <c r="E32" s="411"/>
      <c r="F32" s="411"/>
      <c r="G32" s="411"/>
      <c r="H32" s="411"/>
      <c r="I32" s="411"/>
      <c r="J32" s="411"/>
      <c r="K32" s="411"/>
      <c r="L32" s="411"/>
      <c r="M32" s="411"/>
      <c r="N32" s="411"/>
      <c r="O32" s="11"/>
    </row>
    <row r="33" spans="1:15" x14ac:dyDescent="0.2">
      <c r="A33" s="11"/>
      <c r="B33" s="38"/>
      <c r="C33" s="11"/>
      <c r="D33" s="11"/>
      <c r="E33" s="11"/>
      <c r="F33" s="11"/>
      <c r="G33" s="11"/>
      <c r="H33" s="11"/>
      <c r="I33" s="11"/>
      <c r="J33" s="11"/>
      <c r="K33" s="11"/>
      <c r="L33" s="11"/>
      <c r="M33" s="11"/>
      <c r="N33" s="11"/>
      <c r="O33" s="11"/>
    </row>
    <row r="34" spans="1:15" x14ac:dyDescent="0.2">
      <c r="A34" s="11"/>
      <c r="B34" s="12" t="s">
        <v>102</v>
      </c>
      <c r="C34" s="11"/>
      <c r="D34" s="11"/>
      <c r="E34" s="11"/>
      <c r="F34" s="11"/>
      <c r="G34" s="11"/>
      <c r="H34" s="11"/>
      <c r="I34" s="11"/>
      <c r="J34" s="11"/>
      <c r="K34" s="11"/>
      <c r="L34" s="11"/>
      <c r="M34" s="11"/>
      <c r="N34" s="11"/>
      <c r="O34" s="11"/>
    </row>
    <row r="35" spans="1:15" ht="24" customHeight="1" x14ac:dyDescent="0.2">
      <c r="A35" s="11"/>
      <c r="B35" s="411"/>
      <c r="C35" s="411"/>
      <c r="D35" s="411"/>
      <c r="E35" s="411"/>
      <c r="F35" s="411"/>
      <c r="G35" s="411"/>
      <c r="H35" s="411"/>
      <c r="I35" s="411"/>
      <c r="J35" s="411"/>
      <c r="K35" s="411"/>
      <c r="L35" s="411"/>
      <c r="M35" s="411"/>
      <c r="N35" s="411"/>
      <c r="O35" s="11"/>
    </row>
    <row r="36" spans="1:15" x14ac:dyDescent="0.2">
      <c r="A36" s="11"/>
      <c r="B36" s="11"/>
      <c r="C36" s="11"/>
      <c r="D36" s="11"/>
      <c r="E36" s="11"/>
      <c r="F36" s="11"/>
      <c r="G36" s="11"/>
      <c r="H36" s="11"/>
      <c r="I36" s="11"/>
      <c r="J36" s="11"/>
      <c r="K36" s="11"/>
      <c r="L36" s="11"/>
      <c r="M36" s="11"/>
      <c r="N36" s="11"/>
      <c r="O36" s="11"/>
    </row>
    <row r="37" spans="1:15" ht="12.95" customHeight="1" x14ac:dyDescent="0.2"/>
  </sheetData>
  <sheetProtection algorithmName="SHA-512" hashValue="/UxzhTFhBIZd0nfMkFPgxqcSq1nej2KejdS9UWBId3pk7Wt7/9LY/AGu6mngPc01ddLnvZ/OsWrtMnAsvnwvQA==" saltValue="lmXqca0XncVK/IEe2pYgNw==" spinCount="100000" sheet="1" objects="1" scenarios="1" selectLockedCells="1"/>
  <mergeCells count="6">
    <mergeCell ref="B3:N23"/>
    <mergeCell ref="B35:N35"/>
    <mergeCell ref="B26:N26"/>
    <mergeCell ref="B29:N29"/>
    <mergeCell ref="B32:N32"/>
    <mergeCell ref="B25:M25"/>
  </mergeCell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General information</vt:lpstr>
      <vt:lpstr>Table 1</vt:lpstr>
      <vt:lpstr>Table 2</vt:lpstr>
      <vt:lpstr>Table 3</vt:lpstr>
      <vt:lpstr>Table 4</vt:lpstr>
      <vt:lpstr>Table 5</vt:lpstr>
      <vt:lpstr>Table 6</vt:lpstr>
      <vt:lpstr>Table 7</vt:lpstr>
      <vt:lpstr>Table 8</vt:lpstr>
      <vt:lpstr>Table 9</vt:lpstr>
      <vt:lpstr>Table 11</vt:lpstr>
      <vt:lpstr>Remarks and contact person</vt:lpstr>
      <vt:lpstr>'General information'!Print_Area</vt:lpstr>
      <vt:lpstr>'Remarks and contact person'!Print_Area</vt:lpstr>
      <vt:lpstr>'Table 1'!Print_Area</vt:lpstr>
      <vt:lpstr>'Table 11'!Print_Area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DZS RH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IR-1-2018</dc:title>
  <dc:creator>RH-TDU</dc:creator>
  <cp:lastModifiedBy>Samodol Miroslav</cp:lastModifiedBy>
  <cp:lastPrinted>2025-05-16T21:13:24Z</cp:lastPrinted>
  <dcterms:created xsi:type="dcterms:W3CDTF">2016-07-19T12:06:30Z</dcterms:created>
  <dcterms:modified xsi:type="dcterms:W3CDTF">2025-05-19T07:23:43Z</dcterms:modified>
</cp:coreProperties>
</file>