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codeName="ThisWorkbook" defaultThemeVersion="124226"/>
  <mc:AlternateContent xmlns:mc="http://schemas.openxmlformats.org/markup-compatibility/2006">
    <mc:Choice Requires="x15">
      <x15ac:absPath xmlns:x15ac="http://schemas.microsoft.com/office/spreadsheetml/2010/11/ac" url="C:\Projekti\DOCS\IR-Docs\2022\Obrasci\"/>
    </mc:Choice>
  </mc:AlternateContent>
  <xr:revisionPtr revIDLastSave="0" documentId="13_ncr:1_{6972E04E-A93A-4125-9876-5F046659A002}" xr6:coauthVersionLast="36" xr6:coauthVersionMax="36" xr10:uidLastSave="{00000000-0000-0000-0000-000000000000}"/>
  <workbookProtection workbookAlgorithmName="SHA-512" workbookHashValue="ude6FTlZx5ZIraI+1G7fBhOU4OVs50qacBAt1CCj2DTwF/QiZStXbbz6oPcycIZafNsebRVZ6szEkACwFyTQnw==" workbookSaltValue="t5sPzhUKptJ9ynl+130WFw==" workbookSpinCount="100000" lockStructure="1"/>
  <bookViews>
    <workbookView xWindow="-15" yWindow="-15" windowWidth="14205" windowHeight="12855" tabRatio="842" xr2:uid="{00000000-000D-0000-FFFF-FFFF00000000}"/>
  </bookViews>
  <sheets>
    <sheet name="Opći podaci" sheetId="40" r:id="rId1"/>
    <sheet name="Tablica 1." sheetId="23" r:id="rId2"/>
    <sheet name="Tablica 2." sheetId="24" r:id="rId3"/>
    <sheet name="Tablica 3." sheetId="25" r:id="rId4"/>
    <sheet name="Tablica 4." sheetId="26" r:id="rId5"/>
    <sheet name="Tablica 5." sheetId="27" r:id="rId6"/>
    <sheet name="Tablica 6." sheetId="28" r:id="rId7"/>
    <sheet name="Tablica 7." sheetId="29" r:id="rId8"/>
    <sheet name="Tablica 8." sheetId="30" r:id="rId9"/>
    <sheet name="Tablica 9." sheetId="12" r:id="rId10"/>
    <sheet name="Tablica 11." sheetId="22" r:id="rId11"/>
    <sheet name="Napomene i osoba za kontakt" sheetId="38" r:id="rId12"/>
  </sheets>
  <definedNames>
    <definedName name="_xlnm.Print_Area" localSheetId="11">'Napomene i osoba za kontakt'!$A$1:$O$36</definedName>
    <definedName name="_xlnm.Print_Area" localSheetId="0">'Opći podaci'!$A$1:$M$32</definedName>
    <definedName name="_xlnm.Print_Area" localSheetId="1">'Tablica 1.'!$A$1:$L$13</definedName>
    <definedName name="_xlnm.Print_Area" localSheetId="10">'Tablica 11.'!$A$1:$D$21</definedName>
    <definedName name="_xlnm.Print_Area" localSheetId="2">'Tablica 2.'!$A$1:$G$14</definedName>
    <definedName name="_xlnm.Print_Area" localSheetId="3">'Tablica 3.'!$A$1:$Q$23</definedName>
    <definedName name="_xlnm.Print_Area" localSheetId="4">'Tablica 4.'!$A$1:$Q$23</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9.'!$A$1:$N$41</definedName>
  </definedNames>
  <calcPr calcId="191029"/>
</workbook>
</file>

<file path=xl/calcChain.xml><?xml version="1.0" encoding="utf-8"?>
<calcChain xmlns="http://schemas.openxmlformats.org/spreadsheetml/2006/main">
  <c r="G40" i="12" l="1"/>
  <c r="F40"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12" i="12"/>
  <c r="F26" i="12"/>
  <c r="F27" i="12"/>
  <c r="F28" i="12"/>
  <c r="F29" i="12"/>
  <c r="F30" i="12"/>
  <c r="F31" i="12"/>
  <c r="F32" i="12"/>
  <c r="F33" i="12"/>
  <c r="F34" i="12"/>
  <c r="F35" i="12"/>
  <c r="F36" i="12"/>
  <c r="F37" i="12"/>
  <c r="F38" i="12"/>
  <c r="F39" i="12"/>
  <c r="F25" i="12"/>
  <c r="F24" i="12"/>
  <c r="F23" i="12"/>
  <c r="F22" i="12"/>
  <c r="F21" i="12"/>
  <c r="F20" i="12"/>
  <c r="F19" i="12"/>
  <c r="F18" i="12"/>
  <c r="F17" i="12"/>
  <c r="F16" i="12"/>
  <c r="F15" i="12"/>
  <c r="F14" i="12"/>
  <c r="F13" i="12"/>
  <c r="F12" i="12"/>
  <c r="M11" i="12"/>
  <c r="L11" i="12"/>
  <c r="K11" i="12"/>
  <c r="G11" i="12" s="1"/>
  <c r="J11" i="12"/>
  <c r="I11" i="12"/>
  <c r="H11" i="12"/>
  <c r="C14" i="22"/>
  <c r="C8" i="22"/>
  <c r="C7" i="22" s="1"/>
  <c r="E5" i="30"/>
  <c r="E17" i="29"/>
  <c r="E12" i="29"/>
  <c r="E6" i="29"/>
  <c r="D7" i="28"/>
  <c r="C7" i="28"/>
  <c r="F8" i="27"/>
  <c r="E8" i="27"/>
  <c r="D8" i="27"/>
  <c r="C8" i="27"/>
  <c r="P17" i="26"/>
  <c r="O17" i="26"/>
  <c r="N17" i="26"/>
  <c r="M17" i="26"/>
  <c r="L17" i="26"/>
  <c r="K17" i="26"/>
  <c r="J17" i="26"/>
  <c r="I17" i="26"/>
  <c r="H17" i="26"/>
  <c r="G17" i="26"/>
  <c r="F17" i="26"/>
  <c r="E17" i="26"/>
  <c r="D22" i="26"/>
  <c r="D21" i="26"/>
  <c r="D20" i="26"/>
  <c r="D19" i="26"/>
  <c r="D18" i="26"/>
  <c r="D17" i="26" s="1"/>
  <c r="C22" i="26"/>
  <c r="C21" i="26"/>
  <c r="C20" i="26"/>
  <c r="C19" i="26"/>
  <c r="C18" i="26"/>
  <c r="C17" i="26"/>
  <c r="P10" i="26"/>
  <c r="O10" i="26"/>
  <c r="N10" i="26"/>
  <c r="M10" i="26"/>
  <c r="L10" i="26"/>
  <c r="K10" i="26"/>
  <c r="J10" i="26"/>
  <c r="I10" i="26"/>
  <c r="H10" i="26"/>
  <c r="G10" i="26"/>
  <c r="F10" i="26"/>
  <c r="E10" i="26"/>
  <c r="D15" i="26"/>
  <c r="D14" i="26"/>
  <c r="D13" i="26"/>
  <c r="D12" i="26"/>
  <c r="D11" i="26"/>
  <c r="D10" i="26"/>
  <c r="C14" i="26"/>
  <c r="C13" i="26"/>
  <c r="C12" i="26"/>
  <c r="C11" i="26"/>
  <c r="C10" i="26"/>
  <c r="P17" i="25"/>
  <c r="O17" i="25"/>
  <c r="N17" i="25"/>
  <c r="M17" i="25"/>
  <c r="L17" i="25"/>
  <c r="K17" i="25"/>
  <c r="J17" i="25"/>
  <c r="I17" i="25"/>
  <c r="H17" i="25"/>
  <c r="G17" i="25"/>
  <c r="F17" i="25"/>
  <c r="E17" i="25"/>
  <c r="D22" i="25"/>
  <c r="D21" i="25"/>
  <c r="D20" i="25"/>
  <c r="D19" i="25"/>
  <c r="D18" i="25"/>
  <c r="D17" i="25"/>
  <c r="C22" i="25"/>
  <c r="C17" i="25" s="1"/>
  <c r="C21" i="25"/>
  <c r="C20" i="25"/>
  <c r="C19" i="25"/>
  <c r="C18" i="25"/>
  <c r="P10" i="25"/>
  <c r="O10" i="25"/>
  <c r="N10" i="25"/>
  <c r="M10" i="25"/>
  <c r="L10" i="25"/>
  <c r="K10" i="25"/>
  <c r="J10" i="25"/>
  <c r="I10" i="25"/>
  <c r="H10" i="25"/>
  <c r="G10" i="25"/>
  <c r="F10" i="25"/>
  <c r="E10" i="25"/>
  <c r="D15" i="25"/>
  <c r="D14" i="25"/>
  <c r="D13" i="25"/>
  <c r="D12" i="25"/>
  <c r="D11" i="25"/>
  <c r="D10" i="25"/>
  <c r="C15" i="25"/>
  <c r="C14" i="25"/>
  <c r="C13" i="25"/>
  <c r="C12" i="25"/>
  <c r="C11" i="25"/>
  <c r="C10" i="25"/>
  <c r="F8" i="24"/>
  <c r="E8" i="24"/>
  <c r="D8" i="24"/>
  <c r="C8" i="24"/>
  <c r="F12" i="23"/>
  <c r="F11" i="23"/>
  <c r="F10" i="23"/>
  <c r="F9" i="23"/>
  <c r="F8" i="23"/>
  <c r="E12" i="23"/>
  <c r="E11" i="23"/>
  <c r="E10" i="23"/>
  <c r="E9" i="23"/>
  <c r="E8" i="23"/>
  <c r="E7" i="23"/>
  <c r="F7" i="23"/>
  <c r="L7" i="23"/>
  <c r="K7" i="23"/>
  <c r="J7" i="23"/>
  <c r="I7" i="23"/>
  <c r="H7" i="23"/>
  <c r="D7" i="23" s="1"/>
  <c r="G7" i="23"/>
  <c r="D12" i="23"/>
  <c r="D11" i="23"/>
  <c r="D10" i="23"/>
  <c r="D9" i="23"/>
  <c r="D8" i="23"/>
  <c r="C11" i="23"/>
  <c r="C10" i="23"/>
  <c r="C9" i="23"/>
  <c r="C8" i="23"/>
  <c r="C7" i="23"/>
  <c r="C12" i="23"/>
  <c r="F11" i="12" l="1"/>
  <c r="G53" i="23" l="1"/>
  <c r="C15" i="26" l="1"/>
  <c r="E5" i="29" l="1"/>
  <c r="O1" i="40" l="1"/>
  <c r="A1"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Samodol Miroslav</author>
  </authors>
  <commentList>
    <comment ref="L17"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 ref="H24" authorId="1" shapeId="0" xr:uid="{00000000-0006-0000-0000-000002000000}">
      <text>
        <r>
          <rPr>
            <b/>
            <sz val="9"/>
            <color indexed="81"/>
            <rFont val="Tahoma"/>
            <family val="2"/>
          </rPr>
          <t>Kontrola veza: 
H24</t>
        </r>
        <r>
          <rPr>
            <sz val="9"/>
            <color indexed="81"/>
            <rFont val="Tahoma"/>
            <family val="2"/>
          </rPr>
          <t xml:space="preserve"> &gt;= Tablica1C7</t>
        </r>
      </text>
    </comment>
    <comment ref="H26" authorId="1" shapeId="0" xr:uid="{00000000-0006-0000-0000-000003000000}">
      <text>
        <r>
          <rPr>
            <b/>
            <sz val="9"/>
            <color indexed="81"/>
            <rFont val="Tahoma"/>
            <family val="2"/>
          </rPr>
          <t>Kontrola veza: 
H26 &lt;= H24 &gt;= Tablica1D7</t>
        </r>
      </text>
    </comment>
    <comment ref="D28" authorId="0" shapeId="0" xr:uid="{00000000-0006-0000-0000-00000400000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Martinović Ivanka</author>
    <author>RH-TDU</author>
    <author>Samodol Miroslav</author>
  </authors>
  <commentList>
    <comment ref="C3" authorId="0" shapeId="0" xr:uid="{00000000-0006-0000-0900-000001000000}">
      <text>
        <r>
          <rPr>
            <b/>
            <sz val="9"/>
            <color indexed="81"/>
            <rFont val="Tahoma"/>
            <family val="2"/>
            <charset val="238"/>
          </rPr>
          <t xml:space="preserve">RH-TDU:
</t>
        </r>
        <r>
          <rPr>
            <sz val="9"/>
            <color indexed="81"/>
            <rFont val="Tahoma"/>
            <family val="2"/>
            <charset val="238"/>
          </rPr>
          <t>Iz padajućeg izbornika odaberite šifru
NKD 2007</t>
        </r>
      </text>
    </comment>
    <comment ref="D3" authorId="1" shapeId="0" xr:uid="{00000000-0006-0000-0900-00000200000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1" shapeId="0" xr:uid="{00000000-0006-0000-0900-00000300000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2" shapeId="0" xr:uid="{00000000-0006-0000-0900-00000400000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100-000001000000}">
      <text>
        <r>
          <rPr>
            <b/>
            <sz val="9"/>
            <color indexed="81"/>
            <rFont val="Tahoma"/>
            <family val="2"/>
          </rPr>
          <t xml:space="preserve">Kontrola veza: 
</t>
        </r>
        <r>
          <rPr>
            <sz val="9"/>
            <color indexed="81"/>
            <rFont val="Tahoma"/>
            <family val="2"/>
          </rPr>
          <t>Tablica3C10 = Tablica1C7 &gt; 0</t>
        </r>
      </text>
    </comment>
    <comment ref="D7" authorId="0" shapeId="0" xr:uid="{00000000-0006-0000-0100-000002000000}">
      <text>
        <r>
          <rPr>
            <b/>
            <sz val="9"/>
            <color indexed="81"/>
            <rFont val="Tahoma"/>
            <family val="2"/>
          </rPr>
          <t xml:space="preserve">Kontrola veza: 
</t>
        </r>
        <r>
          <rPr>
            <sz val="9"/>
            <color indexed="81"/>
            <rFont val="Tahoma"/>
            <family val="2"/>
          </rPr>
          <t>Tablica3D10 = Tablica1D7</t>
        </r>
      </text>
    </comment>
    <comment ref="E7" authorId="0" shapeId="0" xr:uid="{00000000-0006-0000-0100-000003000000}">
      <text>
        <r>
          <rPr>
            <b/>
            <sz val="9"/>
            <color indexed="81"/>
            <rFont val="Tahoma"/>
            <family val="2"/>
          </rPr>
          <t xml:space="preserve">Kontrola veza: 
</t>
        </r>
        <r>
          <rPr>
            <sz val="9"/>
            <color indexed="81"/>
            <rFont val="Tahoma"/>
            <family val="2"/>
          </rPr>
          <t>Tablica4C10 = Tablica1E7</t>
        </r>
      </text>
    </comment>
    <comment ref="F7" authorId="0" shapeId="0" xr:uid="{00000000-0006-0000-0100-000004000000}">
      <text>
        <r>
          <rPr>
            <b/>
            <sz val="9"/>
            <color indexed="81"/>
            <rFont val="Tahoma"/>
            <family val="2"/>
          </rPr>
          <t xml:space="preserve">Kontrola veza: 
</t>
        </r>
        <r>
          <rPr>
            <sz val="9"/>
            <color indexed="81"/>
            <rFont val="Tahoma"/>
            <family val="2"/>
          </rPr>
          <t>Tablica4D10 = Tablica1F7</t>
        </r>
      </text>
    </comment>
    <comment ref="C8" authorId="0" shapeId="0" xr:uid="{00000000-0006-0000-0100-000005000000}">
      <text>
        <r>
          <rPr>
            <b/>
            <sz val="9"/>
            <color indexed="81"/>
            <rFont val="Tahoma"/>
            <family val="2"/>
          </rPr>
          <t xml:space="preserve">Kontrola veza: 
</t>
        </r>
        <r>
          <rPr>
            <sz val="9"/>
            <color indexed="81"/>
            <rFont val="Tahoma"/>
            <family val="2"/>
          </rPr>
          <t>Tablica6C7 = Tablica1C8</t>
        </r>
      </text>
    </comment>
    <comment ref="D8" authorId="0" shapeId="0" xr:uid="{00000000-0006-0000-0100-000006000000}">
      <text>
        <r>
          <rPr>
            <b/>
            <sz val="9"/>
            <color indexed="81"/>
            <rFont val="Tahoma"/>
            <family val="2"/>
          </rPr>
          <t xml:space="preserve">Kontrola veza: 
</t>
        </r>
        <r>
          <rPr>
            <sz val="9"/>
            <color indexed="81"/>
            <rFont val="Tahoma"/>
            <family val="2"/>
          </rPr>
          <t>Tablica6D7 = Tablica1D8</t>
        </r>
      </text>
    </comment>
    <comment ref="G8" authorId="0" shapeId="0" xr:uid="{00000000-0006-0000-0100-000007000000}">
      <text>
        <r>
          <rPr>
            <sz val="9"/>
            <color indexed="81"/>
            <rFont val="Tahoma"/>
            <family val="2"/>
          </rPr>
          <t>Unesite broj:  0 - 9999</t>
        </r>
        <r>
          <rPr>
            <b/>
            <sz val="9"/>
            <color indexed="81"/>
            <rFont val="Tahoma"/>
            <family val="2"/>
          </rPr>
          <t xml:space="preserve">
Kontrola veza: 
</t>
        </r>
        <r>
          <rPr>
            <sz val="9"/>
            <color indexed="81"/>
            <rFont val="Tahoma"/>
            <family val="2"/>
          </rPr>
          <t>Tablica5C8 = Tablica1G8</t>
        </r>
      </text>
    </comment>
    <comment ref="H8" authorId="0" shapeId="0" xr:uid="{00000000-0006-0000-0100-000008000000}">
      <text>
        <r>
          <rPr>
            <sz val="9"/>
            <color indexed="81"/>
            <rFont val="Tahoma"/>
            <family val="2"/>
          </rPr>
          <t>Unesite broj:  0 - 9999</t>
        </r>
        <r>
          <rPr>
            <b/>
            <sz val="9"/>
            <color indexed="81"/>
            <rFont val="Tahoma"/>
            <family val="2"/>
          </rPr>
          <t xml:space="preserve">
Kontrola veza: 
</t>
        </r>
        <r>
          <rPr>
            <sz val="9"/>
            <color indexed="81"/>
            <rFont val="Tahoma"/>
            <family val="2"/>
          </rPr>
          <t>Tablica5D8 = Tablica1H8</t>
        </r>
      </text>
    </comment>
    <comment ref="I8" authorId="0" shapeId="0" xr:uid="{00000000-0006-0000-0100-000009000000}">
      <text>
        <r>
          <rPr>
            <sz val="9"/>
            <color indexed="81"/>
            <rFont val="Tahoma"/>
            <family val="2"/>
          </rPr>
          <t>Unesite broj:  0 - 9999</t>
        </r>
        <r>
          <rPr>
            <b/>
            <sz val="9"/>
            <color indexed="81"/>
            <rFont val="Tahoma"/>
            <family val="2"/>
          </rPr>
          <t xml:space="preserve">
Kontrola veza: 
</t>
        </r>
        <r>
          <rPr>
            <sz val="9"/>
            <color indexed="81"/>
            <rFont val="Tahoma"/>
            <family val="2"/>
          </rPr>
          <t>Tablica5E8 = Tablica1I8</t>
        </r>
      </text>
    </comment>
    <comment ref="J8" authorId="0" shapeId="0" xr:uid="{00000000-0006-0000-0100-00000A000000}">
      <text>
        <r>
          <rPr>
            <sz val="9"/>
            <color indexed="81"/>
            <rFont val="Tahoma"/>
            <family val="2"/>
          </rPr>
          <t>Unesite broj:  0 - 9999</t>
        </r>
        <r>
          <rPr>
            <b/>
            <sz val="9"/>
            <color indexed="81"/>
            <rFont val="Tahoma"/>
            <family val="2"/>
          </rPr>
          <t xml:space="preserve">
Kontrola veza: 
</t>
        </r>
        <r>
          <rPr>
            <sz val="9"/>
            <color indexed="81"/>
            <rFont val="Tahoma"/>
            <family val="2"/>
          </rPr>
          <t>Tablica5F8 = Tablica1J8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200-000001000000}">
      <text>
        <r>
          <rPr>
            <b/>
            <sz val="9"/>
            <color indexed="81"/>
            <rFont val="Tahoma"/>
            <family val="2"/>
          </rPr>
          <t xml:space="preserve">Kontrola veza: 
</t>
        </r>
        <r>
          <rPr>
            <sz val="9"/>
            <color indexed="81"/>
            <rFont val="Tahoma"/>
            <family val="2"/>
          </rPr>
          <t>Tablica3C17 = Tablica2C8</t>
        </r>
      </text>
    </comment>
    <comment ref="D8" authorId="0" shapeId="0" xr:uid="{00000000-0006-0000-0200-000002000000}">
      <text>
        <r>
          <rPr>
            <b/>
            <sz val="9"/>
            <color indexed="81"/>
            <rFont val="Tahoma"/>
            <family val="2"/>
          </rPr>
          <t xml:space="preserve">Kontrola veza: 
</t>
        </r>
        <r>
          <rPr>
            <sz val="9"/>
            <color indexed="81"/>
            <rFont val="Tahoma"/>
            <family val="2"/>
          </rPr>
          <t>Tablica3D17 = Tablica2D8</t>
        </r>
      </text>
    </comment>
    <comment ref="E8" authorId="0" shapeId="0" xr:uid="{00000000-0006-0000-0200-000003000000}">
      <text>
        <r>
          <rPr>
            <b/>
            <sz val="9"/>
            <color indexed="81"/>
            <rFont val="Tahoma"/>
            <family val="2"/>
          </rPr>
          <t xml:space="preserve">Kontrola veza: 
</t>
        </r>
        <r>
          <rPr>
            <sz val="9"/>
            <color indexed="81"/>
            <rFont val="Tahoma"/>
            <family val="2"/>
          </rPr>
          <t>Tablica4C17 = Tablica2E8</t>
        </r>
      </text>
    </comment>
    <comment ref="F8" authorId="0" shapeId="0" xr:uid="{00000000-0006-0000-0200-000004000000}">
      <text>
        <r>
          <rPr>
            <b/>
            <sz val="9"/>
            <color indexed="81"/>
            <rFont val="Tahoma"/>
            <family val="2"/>
          </rPr>
          <t xml:space="preserve">Kontrola veza: 
</t>
        </r>
        <r>
          <rPr>
            <sz val="9"/>
            <color indexed="81"/>
            <rFont val="Tahoma"/>
            <family val="2"/>
          </rPr>
          <t>Tablica4D17 = Tablica2F8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300-000001000000}">
      <text>
        <r>
          <rPr>
            <b/>
            <sz val="9"/>
            <color indexed="81"/>
            <rFont val="Tahoma"/>
            <family val="2"/>
          </rPr>
          <t xml:space="preserve">Kontrola veza: 
</t>
        </r>
        <r>
          <rPr>
            <sz val="9"/>
            <color indexed="81"/>
            <rFont val="Tahoma"/>
            <family val="2"/>
          </rPr>
          <t>Tablica3C10 = Tablica1C7 &gt; 0</t>
        </r>
      </text>
    </comment>
    <comment ref="D10" authorId="0" shapeId="0" xr:uid="{00000000-0006-0000-0300-000002000000}">
      <text>
        <r>
          <rPr>
            <b/>
            <sz val="9"/>
            <color indexed="81"/>
            <rFont val="Tahoma"/>
            <family val="2"/>
          </rPr>
          <t xml:space="preserve">Kontrola veza: 
</t>
        </r>
        <r>
          <rPr>
            <sz val="9"/>
            <color indexed="81"/>
            <rFont val="Tahoma"/>
            <family val="2"/>
          </rPr>
          <t>Tablica3D10 = Tablica1D7</t>
        </r>
      </text>
    </comment>
    <comment ref="C17" authorId="0" shapeId="0" xr:uid="{00000000-0006-0000-0300-000003000000}">
      <text>
        <r>
          <rPr>
            <b/>
            <sz val="9"/>
            <color indexed="81"/>
            <rFont val="Tahoma"/>
            <family val="2"/>
          </rPr>
          <t xml:space="preserve">Kontrola veza: 
</t>
        </r>
        <r>
          <rPr>
            <sz val="9"/>
            <color indexed="81"/>
            <rFont val="Tahoma"/>
            <family val="2"/>
          </rPr>
          <t>Tablica3C17 = Tablica2C8</t>
        </r>
      </text>
    </comment>
    <comment ref="D17" authorId="0" shapeId="0" xr:uid="{00000000-0006-0000-0300-000004000000}">
      <text>
        <r>
          <rPr>
            <b/>
            <sz val="9"/>
            <color indexed="81"/>
            <rFont val="Tahoma"/>
            <family val="2"/>
          </rPr>
          <t xml:space="preserve">Kontrola veza: 
</t>
        </r>
        <r>
          <rPr>
            <sz val="9"/>
            <color indexed="81"/>
            <rFont val="Tahoma"/>
            <family val="2"/>
          </rPr>
          <t>Tablica3D17 = Tablica2D8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400-000001000000}">
      <text>
        <r>
          <rPr>
            <b/>
            <sz val="9"/>
            <color indexed="81"/>
            <rFont val="Tahoma"/>
            <family val="2"/>
          </rPr>
          <t xml:space="preserve">Kontrola veza: 
</t>
        </r>
        <r>
          <rPr>
            <sz val="9"/>
            <color indexed="81"/>
            <rFont val="Tahoma"/>
            <family val="2"/>
          </rPr>
          <t>Tablica4C10 = Tablica1E7</t>
        </r>
      </text>
    </comment>
    <comment ref="D10" authorId="0" shapeId="0" xr:uid="{00000000-0006-0000-0400-000002000000}">
      <text>
        <r>
          <rPr>
            <b/>
            <sz val="9"/>
            <color indexed="81"/>
            <rFont val="Tahoma"/>
            <family val="2"/>
          </rPr>
          <t xml:space="preserve">Kontrola veza: 
</t>
        </r>
        <r>
          <rPr>
            <sz val="9"/>
            <color indexed="81"/>
            <rFont val="Tahoma"/>
            <family val="2"/>
          </rPr>
          <t>Tablica4D10 = Tablica1F7</t>
        </r>
      </text>
    </comment>
    <comment ref="C17" authorId="0" shapeId="0" xr:uid="{00000000-0006-0000-0400-000003000000}">
      <text>
        <r>
          <rPr>
            <b/>
            <sz val="9"/>
            <color indexed="81"/>
            <rFont val="Tahoma"/>
            <family val="2"/>
          </rPr>
          <t xml:space="preserve">Kontrola veza: 
</t>
        </r>
        <r>
          <rPr>
            <sz val="9"/>
            <color indexed="81"/>
            <rFont val="Tahoma"/>
            <family val="2"/>
          </rPr>
          <t>Tablica4C17 = Tablica2E8</t>
        </r>
      </text>
    </comment>
    <comment ref="D17" authorId="0" shapeId="0" xr:uid="{00000000-0006-0000-0400-000004000000}">
      <text>
        <r>
          <rPr>
            <b/>
            <sz val="9"/>
            <color indexed="81"/>
            <rFont val="Tahoma"/>
            <family val="2"/>
          </rPr>
          <t xml:space="preserve">Kontrola veza: 
</t>
        </r>
        <r>
          <rPr>
            <sz val="9"/>
            <color indexed="81"/>
            <rFont val="Tahoma"/>
            <family val="2"/>
          </rPr>
          <t>Tablica4D17 = Tablica2F8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500-000001000000}">
      <text>
        <r>
          <rPr>
            <b/>
            <sz val="9"/>
            <color indexed="81"/>
            <rFont val="Tahoma"/>
            <family val="2"/>
          </rPr>
          <t xml:space="preserve">Kontrola veza: 
</t>
        </r>
        <r>
          <rPr>
            <sz val="9"/>
            <color indexed="81"/>
            <rFont val="Tahoma"/>
            <family val="2"/>
          </rPr>
          <t>Tablica5C8 = Tablica1G8</t>
        </r>
      </text>
    </comment>
    <comment ref="D8" authorId="0" shapeId="0" xr:uid="{00000000-0006-0000-0500-000002000000}">
      <text>
        <r>
          <rPr>
            <b/>
            <sz val="9"/>
            <color indexed="81"/>
            <rFont val="Tahoma"/>
            <family val="2"/>
          </rPr>
          <t xml:space="preserve">Kontrola veza: 
</t>
        </r>
        <r>
          <rPr>
            <sz val="9"/>
            <color indexed="81"/>
            <rFont val="Tahoma"/>
            <family val="2"/>
          </rPr>
          <t>Tablica5D8 = Tablica1H8</t>
        </r>
      </text>
    </comment>
    <comment ref="E8" authorId="0" shapeId="0" xr:uid="{00000000-0006-0000-0500-000003000000}">
      <text>
        <r>
          <rPr>
            <b/>
            <sz val="9"/>
            <color indexed="81"/>
            <rFont val="Tahoma"/>
            <family val="2"/>
          </rPr>
          <t xml:space="preserve">Kontrola veza: 
</t>
        </r>
        <r>
          <rPr>
            <sz val="9"/>
            <color indexed="81"/>
            <rFont val="Tahoma"/>
            <family val="2"/>
          </rPr>
          <t>Tablica5E8 = Tablica1I8</t>
        </r>
      </text>
    </comment>
    <comment ref="F8" authorId="0" shapeId="0" xr:uid="{00000000-0006-0000-0500-00000400000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600-000001000000}">
      <text>
        <r>
          <rPr>
            <b/>
            <sz val="9"/>
            <color indexed="81"/>
            <rFont val="Tahoma"/>
            <family val="2"/>
          </rPr>
          <t xml:space="preserve">Kontrola veza: 
</t>
        </r>
        <r>
          <rPr>
            <sz val="9"/>
            <color indexed="81"/>
            <rFont val="Tahoma"/>
            <family val="2"/>
          </rPr>
          <t>Tablica6C7 = Tablica1C8</t>
        </r>
      </text>
    </comment>
    <comment ref="D7" authorId="0" shapeId="0" xr:uid="{00000000-0006-0000-0600-00000200000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700-00000100000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800-00000100000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<sst xmlns="http://schemas.openxmlformats.org/spreadsheetml/2006/main" count="651" uniqueCount="460">
  <si>
    <t>broj osoba</t>
  </si>
  <si>
    <t>broj  osoba</t>
  </si>
  <si>
    <t>svega</t>
  </si>
  <si>
    <t>žene</t>
  </si>
  <si>
    <t>Tehničko osoblje</t>
  </si>
  <si>
    <t>Drugo osoblje (pomoćno)</t>
  </si>
  <si>
    <t>ekvivalent pune angažiranosti</t>
  </si>
  <si>
    <t>Ukupno</t>
  </si>
  <si>
    <t>Postignuto obrazovanje</t>
  </si>
  <si>
    <t>doktorat</t>
  </si>
  <si>
    <t>Istraživači</t>
  </si>
  <si>
    <t>UKUPNO (02 – 12)</t>
  </si>
  <si>
    <t>Manje od 25 god.</t>
  </si>
  <si>
    <t>25 – 29</t>
  </si>
  <si>
    <t>30 – 34</t>
  </si>
  <si>
    <t>35 – 39</t>
  </si>
  <si>
    <t>40 – 44</t>
  </si>
  <si>
    <t>45 – 49</t>
  </si>
  <si>
    <t>50 – 54</t>
  </si>
  <si>
    <t>55 – 59</t>
  </si>
  <si>
    <t>60 – 64</t>
  </si>
  <si>
    <t>65 – 69</t>
  </si>
  <si>
    <t>70 i više</t>
  </si>
  <si>
    <t>SVEGA (02 – 09)</t>
  </si>
  <si>
    <t>Hrvatska</t>
  </si>
  <si>
    <t>Države članice EU-a</t>
  </si>
  <si>
    <t>Druge europske države</t>
  </si>
  <si>
    <t>Sjeverna Amerika</t>
  </si>
  <si>
    <t>Srednja i Južna Amerika</t>
  </si>
  <si>
    <t xml:space="preserve">Azija </t>
  </si>
  <si>
    <t xml:space="preserve">Afrika </t>
  </si>
  <si>
    <t xml:space="preserve">Ostalo </t>
  </si>
  <si>
    <t>Izdaci za IR</t>
  </si>
  <si>
    <t>Tekući izdaci (troškovi)</t>
  </si>
  <si>
    <t>Od toga bruto plaće i naknade istraživača</t>
  </si>
  <si>
    <t>Ostalo</t>
  </si>
  <si>
    <t>Drugi izdaci (bez amortizacije)</t>
  </si>
  <si>
    <t>Ostala sredstva iz inozemstva</t>
  </si>
  <si>
    <t>Temeljna istraživanja</t>
  </si>
  <si>
    <t>Primijenjena istraživanja</t>
  </si>
  <si>
    <t>Razvojna istraživanja</t>
  </si>
  <si>
    <t>11</t>
  </si>
  <si>
    <t>01</t>
  </si>
  <si>
    <t>02</t>
  </si>
  <si>
    <t>03</t>
  </si>
  <si>
    <t>04</t>
  </si>
  <si>
    <t>05</t>
  </si>
  <si>
    <t>06</t>
  </si>
  <si>
    <t>07</t>
  </si>
  <si>
    <t>08</t>
  </si>
  <si>
    <t>09</t>
  </si>
  <si>
    <t>10</t>
  </si>
  <si>
    <t>12</t>
  </si>
  <si>
    <t>13</t>
  </si>
  <si>
    <t>14</t>
  </si>
  <si>
    <t>15</t>
  </si>
  <si>
    <t>16</t>
  </si>
  <si>
    <t>17</t>
  </si>
  <si>
    <t>18</t>
  </si>
  <si>
    <t>19</t>
  </si>
  <si>
    <t>20</t>
  </si>
  <si>
    <t>Sredstva od inozemnih vlada</t>
  </si>
  <si>
    <t>Sredstva od međunarodnih organizacija</t>
  </si>
  <si>
    <t>Troškovi obrazovanja</t>
  </si>
  <si>
    <t>Sredstva od poduzeća unutar iste grupe u RH (sredstva od matičnog poduzeća ili podružnice)</t>
  </si>
  <si>
    <t>Sredstva od drugih nepovezanih poduzeća u RH</t>
  </si>
  <si>
    <t>Sredstva od Hrvatske zaklade za znanost</t>
  </si>
  <si>
    <t>Sredstva od ostalih ministarstava</t>
  </si>
  <si>
    <t>Sredstva od poduzeća unutar iste grupe</t>
  </si>
  <si>
    <t>Sredstva od drugih nepovezanih poduzeća</t>
  </si>
  <si>
    <t>UKUPNO (02 + 04 + 05 + 06)</t>
  </si>
  <si>
    <t xml:space="preserve">Računalni softver </t>
  </si>
  <si>
    <t>Sredstva od državnih zavoda, agencija, fondova, ureda</t>
  </si>
  <si>
    <t>Državna proračunska sredstva za IR</t>
  </si>
  <si>
    <t>Financijska sredstva iz Hrvatske</t>
  </si>
  <si>
    <t>Ostala sredstva od Europske komisije</t>
  </si>
  <si>
    <t>Sredstva od izvanproračunskih korisnika državnog proračuna</t>
  </si>
  <si>
    <t>Polje znanosti</t>
  </si>
  <si>
    <t xml:space="preserve">Ukupni izdaci za kupnju usluga IR-a od (02 + 08): </t>
  </si>
  <si>
    <t>Svega (03 + 05 + 06 + 07)</t>
  </si>
  <si>
    <t>Materijalni troškovi</t>
  </si>
  <si>
    <t>Nabava usluga povezanih s IR-om</t>
  </si>
  <si>
    <t>Zemljište i zgrade</t>
  </si>
  <si>
    <t>Postrojenja i oprema</t>
  </si>
  <si>
    <t>Patenti, licencije, studije i projekti</t>
  </si>
  <si>
    <t>Svega (09 – 12)</t>
  </si>
  <si>
    <t>Isplate na temelju ugovora o djelu i autorskih ugovora</t>
  </si>
  <si>
    <t>Ukupni izdaci za IR (02 + 08 + 13)</t>
  </si>
  <si>
    <t>Izvori sredstava</t>
  </si>
  <si>
    <t>Sredstva od poslovnih subjekata</t>
  </si>
  <si>
    <t>Sredstva od Ministarstva znanosti i obrazovanja</t>
  </si>
  <si>
    <t>Vrsta posla</t>
  </si>
  <si>
    <t>23D1</t>
  </si>
  <si>
    <t>Razdoblje</t>
  </si>
  <si>
    <t>Godina</t>
  </si>
  <si>
    <t>OIB</t>
  </si>
  <si>
    <t>Obrazac IR-1</t>
  </si>
  <si>
    <t>Redni broj</t>
  </si>
  <si>
    <t>ekvivalent pune 
zaposlenosti</t>
  </si>
  <si>
    <t>Ukupno zaposleni na području IR-a</t>
  </si>
  <si>
    <t>Ostali tekući troškovi</t>
  </si>
  <si>
    <t>Troškovi rada i troškovi naknada zaposlenima</t>
  </si>
  <si>
    <t>Vlastita sredstva izvještajne jedinice</t>
  </si>
  <si>
    <t>Ostali troškovi rada</t>
  </si>
  <si>
    <t>Ostali tekući troškovi:</t>
  </si>
  <si>
    <t>Investicijski izdaci:</t>
  </si>
  <si>
    <t xml:space="preserve">Zaposleni u restoranima, kuriri, čistačice i zaštitari izuzeti su iako su njihove plaće uključene u ostale tekuće troškove pri iskazivanju izdataka za istraživačko-razvojnu djelatnost. </t>
  </si>
  <si>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</si>
  <si>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</si>
  <si>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</si>
  <si>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</si>
  <si>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</si>
  <si>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</si>
  <si>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2 osobe zaposlene su 8 mjeseci samo 25% radnog vremena (2 x 0,67 x 0,25)</t>
  </si>
  <si>
    <t>Ukupno zaposlenih osoba:</t>
  </si>
  <si>
    <t>FTE</t>
  </si>
  <si>
    <t>U tablici 3. razvrstavaju se zaposleni i angažirani na poslovima istraživanja i razvoja prema postignutom obrazovanju izraženi brojem fizičkih osoba.</t>
  </si>
  <si>
    <t>U tablici 4. razvrstavaju se zaposleni i angažirani na poslovima istraživanja i razvoja prema postignutom obrazovanju izraženi ekvivalentom pune zaposlenosti/angažiranosti.</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</si>
  <si>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</si>
  <si>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</si>
  <si>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diplomski sveučilišni studij, integrirani preddiplomski i diplomski sveučilišni studij, specijalistički diplomski stručni studij, poslijediplomski specijalistički studij, magisterij znanosti</t>
  </si>
  <si>
    <t>srednje obrazovanje (strukovno, opće i umjetničko obrazovanje)</t>
  </si>
  <si>
    <t>osnovno obrazovanje</t>
  </si>
  <si>
    <t>od toga: sredstva od HAMAG-BICRO-a</t>
  </si>
  <si>
    <t>Stručno osoblje</t>
  </si>
  <si>
    <t xml:space="preserve">Stručno osoblje </t>
  </si>
  <si>
    <t>UKUPNO (02 +04 + 05 + 06)</t>
  </si>
  <si>
    <t>UKUPNO (08 + 10 + 11 + 12)</t>
  </si>
  <si>
    <t xml:space="preserve">Socijalni doprinosi koje plaća poslodavac (indirektni i direktni) </t>
  </si>
  <si>
    <t>Sredstva od Ministarstva znanosti i obrazovanja iz fondova visokih učilišta</t>
  </si>
  <si>
    <r>
      <t xml:space="preserve">Sve podatke u stupcima 11 i 12 prikažite </t>
    </r>
    <r>
      <rPr>
        <b/>
        <sz val="10"/>
        <rFont val="Arial"/>
        <family val="2"/>
        <charset val="238"/>
      </rPr>
      <t>decimalnim brojem s jednom decimalom</t>
    </r>
    <r>
      <rPr>
        <sz val="10"/>
        <rFont val="Arial"/>
        <family val="2"/>
        <charset val="238"/>
      </rPr>
      <t>.</t>
    </r>
  </si>
  <si>
    <t>Sredstva od privatnih neprofitnih organizacija</t>
  </si>
  <si>
    <t>Podatak o utrošenim financijskim sredstvima u stupcu 7 u prvom retku mora se podudarati s podatkom koji ste prikazali u tablici 7. u retku Ukupni izdaci odnosno u tablici  8. u retku Ukupno.</t>
  </si>
  <si>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</si>
  <si>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t>Sredstva od sveučilišta i drugih ustanova iz sustava znanosti i visokog obrazovanja</t>
  </si>
  <si>
    <t>Podatak u retku 01, stupac 3 mora biti jednak podatku u tablici 8., u retku 01.</t>
  </si>
  <si>
    <t>Sredstva iz proračuna županija, gradova ili općina</t>
  </si>
  <si>
    <t xml:space="preserve">01    Istraživanje i iskorištavanje Zemlje
</t>
  </si>
  <si>
    <t xml:space="preserve">02    Očuvanje okoliša
</t>
  </si>
  <si>
    <t xml:space="preserve">04    Transport, telekomunikacije i ostale infrastrukture 
</t>
  </si>
  <si>
    <t xml:space="preserve">06    Industrijska proizvodnja i tehnologija 
</t>
  </si>
  <si>
    <t xml:space="preserve">08    Poljoprivreda 
</t>
  </si>
  <si>
    <t xml:space="preserve">10    Kultura, rekreacija, religija i masovni mediji 
</t>
  </si>
  <si>
    <t xml:space="preserve">13    Opće unapređenje znanja 
</t>
  </si>
  <si>
    <t xml:space="preserve">11    Politički i društveni sustavi, strukture i procesi 
</t>
  </si>
  <si>
    <t xml:space="preserve">09    Obrazovanje 
</t>
  </si>
  <si>
    <t xml:space="preserve">07    Zdravstvo
</t>
  </si>
  <si>
    <t xml:space="preserve">05    Energija 
</t>
  </si>
  <si>
    <t xml:space="preserve">14    Obrana 
</t>
  </si>
  <si>
    <t xml:space="preserve">03    Istraživanje i iskorištavanje svemira 
</t>
  </si>
  <si>
    <t>Grupa djelatnosti industrije na koju je orijentiran IR (NKD 2007.)</t>
  </si>
  <si>
    <t>Društveno-ekonomski cilj</t>
  </si>
  <si>
    <t>Osobe zaposlene na području IR-a puno radno vrijeme (osobe koje su radile više od 90% radnog vremena cijelu godinu na IR-u)</t>
  </si>
  <si>
    <r>
      <rPr>
        <b/>
        <sz val="10"/>
        <rFont val="Arial"/>
        <family val="2"/>
        <charset val="238"/>
      </rPr>
      <t>Zaposlenici</t>
    </r>
    <r>
      <rPr>
        <sz val="10"/>
        <rFont val="Arial"/>
        <family val="2"/>
        <charset val="238"/>
      </rPr>
      <t xml:space="preserve"> su osobe koje rade u ili za izvještajnu jedinicu, imaju ugovor o radu i za svoj rad primaju naknadu u novcu ili naturi.</t>
    </r>
  </si>
  <si>
    <r>
      <t xml:space="preserve">Samozaposleni </t>
    </r>
    <r>
      <rPr>
        <sz val="10"/>
        <rFont val="Arial"/>
        <family val="2"/>
        <charset val="238"/>
      </rPr>
      <t>su poslodavci koji upravljaju poslovnim subjektom i zapošljavaju jednoga ili više zaposlenika te osobe koje rade za vlastiti račun i ne zapošljavaju zaposlenike.</t>
    </r>
  </si>
  <si>
    <r>
      <t xml:space="preserve">Pomažući članovi </t>
    </r>
    <r>
      <rPr>
        <sz val="10"/>
        <rFont val="Arial"/>
        <family val="2"/>
        <charset val="238"/>
      </rPr>
      <t>jesu osobe koje nisu zaposlenici ili samozaposleni, a rade u poslovnom subjektu koji je u vlasništvu člana obitelji i za svoj rad ne primaju naknadu.</t>
    </r>
    <r>
      <rPr>
        <b/>
        <sz val="10"/>
        <rFont val="Arial"/>
        <family val="2"/>
        <charset val="238"/>
      </rPr>
      <t xml:space="preserve"> </t>
    </r>
  </si>
  <si>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obično je jednaka ili viša od pozicije osoba koje su izravno zaposlene kao istraživači.</t>
    </r>
  </si>
  <si>
    <t>Napominjemo da osoba koja je zaposlena s punim radnim vremenom te puno radno vrijeme radi na poslovima istraživanja i razvoja odgovara jedinici ekvivalenta pune zaposlenosti (FTE = 1).</t>
  </si>
  <si>
    <t>Nije važno jesu li osobe zaposlene s punim ili kraćim od punoga radnog vremena te imaju li ugovor na neodređeno ili na određeno vrijeme, nego je važan njihov angažman na istraživanju i razvoju.</t>
  </si>
  <si>
    <t>U stupcima 9, 10, 11 i 12 prikažite one zaposlene koji su na IR-u radili kraće od punoga radnog vremena (više od 10%, a manje od 90%).</t>
  </si>
  <si>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05.</t>
    </r>
  </si>
  <si>
    <t xml:space="preserve">Uključene su osobe koje izvršavaju pružanje znanstvene ili tehničke usluge njihova poslodavca izvještajnoj jedinici, samozaposleni stručnjaci koji rade kao  konzultanti IR-a, kao i unajmljeni radnici ako izravno doprinose istraživanju i razvoju izvještajne jedinice. </t>
  </si>
  <si>
    <r>
      <rPr>
        <b/>
        <sz val="10"/>
        <rFont val="Arial"/>
        <family val="2"/>
        <charset val="238"/>
      </rPr>
      <t>Doktorandi</t>
    </r>
    <r>
      <rPr>
        <sz val="10"/>
        <rFont val="Arial"/>
        <family val="2"/>
        <charset val="238"/>
      </rPr>
      <t xml:space="preserve"> su osobe koje su upisale poslijediplomski sveučilišni (doktorski) studij. U tablici 2. prikažite samo one doktorande koji aktivno sudjeluju u IR-u vaše izvještajne jedinice, ali od nje ne dobivaju naknadu/plaću (naknadu/plaću uopće ne dobivaju ili ju dobivaju iz nekoga vanjskog izvora).</t>
    </r>
  </si>
  <si>
    <t>U redcima 01 do 06 razvrstavaju se zaposleni prikazani u tablici 1. (podaci u stupcima 3 i 4 u tablici 1. moraju biti jednaki podacima u stupcima 3 i 4 u tablici 3.).</t>
  </si>
  <si>
    <t>U redcima 07 do 12 razvrstavaju se angažirani na poslovima istraživanja i razvoja prikazani u tablici 2. (podaci u stupcima 3 i 4 u tablici 2. moraju biti jednaki podacima u stupcima 3 i 4 u tablici 3.).</t>
  </si>
  <si>
    <t>U redcima 01 do 06 razvrstavaju se zaposleni prikazani u tablici 1. (podaci u stupcima 5 i 6 u  tablici 1. moraju biti jednaki podacima u stupcima 3 i 4 u tablici 4.).</t>
  </si>
  <si>
    <t>U redcima 07 do 12 razvrstavaju se angažirani na poslovima istraživanja i razvoja prikazani u tablici 2. (podaci u stupcima 5 i 6 u  tablici 2. moraju biti jednaki podacima u stupcima 3 i 4 u tablici 4.).</t>
  </si>
  <si>
    <t>Broj istraživača u retku 01 u stupcima 3 i 4 mora biti jednak broju istraživača  u retku 02 u stupcima 3 i 4 u tablici 1.</t>
  </si>
  <si>
    <t>Troškovi rada i troškovi naknada zaposlenima:</t>
  </si>
  <si>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</si>
  <si>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Sredstva iz europskih strukturnih i investicijskih fondova</t>
  </si>
  <si>
    <t xml:space="preserve">Sredstva iz okvirnih programa EU-a </t>
  </si>
  <si>
    <t>Budući da poduzeća mogu imati više proizvodnih linija ili opsluživati klijente koji pripadaju širokom spektru djelatnosti, u stupcu 3 možete prikazati više skupina djelatnosti industrije na koju je orijentiran IR.</t>
  </si>
  <si>
    <t>Ako provodite IR za vlastite potrebe, grupa djelatnosti industrije na koju je orijentiran IR bit će jednaka vašoj glavnoj djelatnosti (ili sporednoj, ako je primjenjivo). Ako rezultate istraživačko-razvojnog rada poduzeća koristi jedno ili više poduzeća koja pripadaju u jednu ili više različitih djelatnosti, korisnike IR rada treba identificirati njihovom šifrom NKD-a.</t>
  </si>
  <si>
    <t>U stupcima 7 i 8 prikažite one zaposlene koji na području istraživanja i razvoja rade puno radno vrijeme (osobe koje su cijelu godinu radile više od 90% radnog vremena na IR-u).</t>
  </si>
  <si>
    <t xml:space="preserve">Kapitalni izdaci </t>
  </si>
  <si>
    <t>ŠIFRARNIK</t>
  </si>
  <si>
    <t>ZUPP</t>
  </si>
  <si>
    <r>
      <rPr>
        <b/>
        <sz val="10"/>
        <rFont val="Arial"/>
        <family val="2"/>
        <charset val="238"/>
      </rPr>
      <t>Zemljišta i zgrade:</t>
    </r>
    <r>
      <rPr>
        <sz val="10"/>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</si>
  <si>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rFont val="Arial"/>
        <family val="2"/>
        <charset val="238"/>
      </rPr>
      <t>Postrojenja i oprema:</t>
    </r>
    <r>
      <rPr>
        <sz val="10"/>
        <rFont val="Arial"/>
        <family val="2"/>
        <charset val="238"/>
      </rPr>
      <t xml:space="preserve"> veća (kapitalizirana) postrojenja i oprema nabavljena za korištenje u izvođenju istraživanja i razvoja.</t>
    </r>
  </si>
  <si>
    <r>
      <rPr>
        <b/>
        <sz val="10"/>
        <rFont val="Arial"/>
        <family val="2"/>
        <charset val="238"/>
      </rPr>
      <t>Amortizacija</t>
    </r>
    <r>
      <rPr>
        <sz val="10"/>
        <rFont val="Arial"/>
        <family val="2"/>
        <charset val="238"/>
      </rPr>
      <t xml:space="preserve"> treba biti isključena iz mjerenja izdataka za istraživačko-razvojnu djelatnost (intramuralnih izdataka).</t>
    </r>
  </si>
  <si>
    <r>
      <t xml:space="preserve">Redak 02: </t>
    </r>
    <r>
      <rPr>
        <b/>
        <sz val="10"/>
        <rFont val="Arial"/>
        <family val="2"/>
        <charset val="238"/>
      </rPr>
      <t>Vlastita (interna) sredstva</t>
    </r>
    <r>
      <rPr>
        <sz val="10"/>
        <rFont val="Arial"/>
        <family val="2"/>
        <charset val="238"/>
      </rPr>
      <t xml:space="preserve"> </t>
    </r>
    <r>
      <rPr>
        <b/>
        <sz val="10"/>
        <rFont val="Arial"/>
        <family val="2"/>
        <charset val="238"/>
      </rPr>
      <t>izvještajne jedinice</t>
    </r>
    <r>
      <rPr>
        <sz val="10"/>
        <rFont val="Arial"/>
        <family val="2"/>
        <charset val="238"/>
      </rPr>
      <t xml:space="preserve"> uključuju zadržanu dobit, prihode od prodaje proizvoda, usluga i roba (osim IR-a), podizanje kapitala u obliku kredita ili financiranje vrijednosnicama putem tržišta kapitala.</t>
    </r>
  </si>
  <si>
    <t>R E P U B L I K A  H R V A T S K A
DRŽAVNI ZAVOD ZA STATISTIKU</t>
  </si>
  <si>
    <t>MB</t>
  </si>
  <si>
    <t>DPS</t>
  </si>
  <si>
    <t>b) Županija</t>
  </si>
  <si>
    <t>Grad/općina</t>
  </si>
  <si>
    <t>Ulica i broj</t>
  </si>
  <si>
    <t xml:space="preserve">1. PODACI O JEDINICI ZA KOJU SE PODNOSI IZVJEŠTAJ </t>
  </si>
  <si>
    <t xml:space="preserve">a) NAZIV IZVJEŠTAJNE JEDINICE </t>
  </si>
  <si>
    <t>OD TOGA ŽENE:</t>
  </si>
  <si>
    <t>Telefon</t>
  </si>
  <si>
    <t>svega
(7 + 9)</t>
  </si>
  <si>
    <t>žene
(8 + 10)</t>
  </si>
  <si>
    <t>svega
(7 + 11)</t>
  </si>
  <si>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04.</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</si>
  <si>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</si>
  <si>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1 osoba zaposlena je pola godine s punim radnim vremenom (1 x 0,5)</t>
  </si>
  <si>
    <t>Osobe angažirane na temelju UOD-a ili AU-a na području IR-a</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</si>
  <si>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</si>
  <si>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</si>
  <si>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rPr>
        <b/>
        <sz val="10"/>
        <rFont val="Arial"/>
        <family val="2"/>
        <charset val="238"/>
      </rPr>
      <t>Ekvivalent pune zaposlenosti</t>
    </r>
    <r>
      <rPr>
        <sz val="10"/>
        <rFont val="Arial"/>
        <family val="2"/>
        <charset val="238"/>
      </rPr>
      <t xml:space="preserve"> (engl. FTE </t>
    </r>
    <r>
      <rPr>
        <sz val="10"/>
        <rFont val="Calibri"/>
        <family val="2"/>
      </rPr>
      <t>‒</t>
    </r>
    <r>
      <rPr>
        <sz val="10"/>
        <rFont val="Arial"/>
        <family val="2"/>
        <charset val="238"/>
      </rPr>
      <t xml:space="preserve"> Full Time Equivalent) jest broj zaposlenih osoba u istraživačko-razvojnoj djelatnosti, koje na području istraživanja i razvoja rade manje od punoga radnog vremena (manje od 90% i više od 10% punoga radnog vremena), preračunano na broj zaposlenih s punim radnim vremenom.</t>
    </r>
  </si>
  <si>
    <r>
      <t xml:space="preserve">preddiplomski stručni studij i preddiplomski sveučilišni studij (u trajanju 3 </t>
    </r>
    <r>
      <rPr>
        <sz val="9"/>
        <rFont val="Calibri"/>
        <family val="2"/>
      </rPr>
      <t>‒</t>
    </r>
    <r>
      <rPr>
        <sz val="9"/>
        <rFont val="Arial"/>
        <family val="2"/>
        <charset val="238"/>
      </rPr>
      <t xml:space="preserve"> 4 godine)</t>
    </r>
  </si>
  <si>
    <t>kratki stručni studij
(u trajanju kraćem od 3 godine)</t>
  </si>
  <si>
    <t>koji rade na IR-u puno radno vrijeme
(tj. više od 90% radnog vremena)</t>
  </si>
  <si>
    <t>koji rade na IR-u kraće od punoga radnog vremena
(tj. više od 10%, a manje od 90% radnog vremena)</t>
  </si>
  <si>
    <t>Državljanstvo
(prema geografskom položaju države)</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</si>
  <si>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</si>
  <si>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</si>
  <si>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</si>
  <si>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</si>
  <si>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</si>
  <si>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</si>
  <si>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t>Financijska sredstva utrošena za IR prema izvorima – ukupno (02 do 25 bez 03, 07 i 11)</t>
  </si>
  <si>
    <r>
      <t xml:space="preserve">Redak 24: </t>
    </r>
    <r>
      <rPr>
        <b/>
        <sz val="10"/>
        <rFont val="Arial"/>
        <family val="2"/>
        <charset val="238"/>
      </rPr>
      <t>Sredstva od međunarodnih organizacija:</t>
    </r>
    <r>
      <rPr>
        <sz val="10"/>
        <rFont val="Arial"/>
        <family val="2"/>
        <charset val="238"/>
      </rPr>
      <t xml:space="preserve"> ovdje uključite sredstva dobivena od organizacija, npr. CERN, ILL, ESA, NATO, OECD, OSN, WHO itd.</t>
    </r>
  </si>
  <si>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 xml:space="preserve">npr. 2 583 746,00 kn upišite kao 2 584. </t>
    </r>
  </si>
  <si>
    <t>utrošena financijska sredstva 
(tis. kuna)</t>
  </si>
  <si>
    <t>Utrošena financijska sredstva 
(9 + 11 + 13)
 (tis. kuna)</t>
  </si>
  <si>
    <r>
      <t xml:space="preserve">Subjekata u zemlji (03 </t>
    </r>
    <r>
      <rPr>
        <sz val="9"/>
        <rFont val="Calibri"/>
        <family val="2"/>
      </rPr>
      <t>‒</t>
    </r>
    <r>
      <rPr>
        <sz val="9"/>
        <rFont val="Arial"/>
        <family val="2"/>
        <charset val="238"/>
      </rPr>
      <t xml:space="preserve"> 07)</t>
    </r>
  </si>
  <si>
    <r>
      <t xml:space="preserve">Subjekata u inozemstvu (09 </t>
    </r>
    <r>
      <rPr>
        <sz val="9"/>
        <rFont val="Calibri"/>
        <family val="2"/>
      </rPr>
      <t>‒</t>
    </r>
    <r>
      <rPr>
        <sz val="9"/>
        <rFont val="Arial"/>
        <family val="2"/>
        <charset val="238"/>
      </rPr>
      <t xml:space="preserve"> 14)</t>
    </r>
  </si>
  <si>
    <t xml:space="preserve"> Naselje</t>
  </si>
  <si>
    <r>
      <t xml:space="preserve">Svega (14 </t>
    </r>
    <r>
      <rPr>
        <b/>
        <sz val="9"/>
        <rFont val="Calibri"/>
        <family val="2"/>
      </rPr>
      <t>‒</t>
    </r>
    <r>
      <rPr>
        <b/>
        <sz val="9"/>
        <rFont val="Arial"/>
        <family val="2"/>
        <charset val="238"/>
      </rPr>
      <t xml:space="preserve"> 18)</t>
    </r>
  </si>
  <si>
    <t xml:space="preserve"> Financijska sredstva iz inozemstva</t>
  </si>
  <si>
    <t>Ukupan broj istraživačkih projekata
(8 + 10 + 12)</t>
  </si>
  <si>
    <t>Ime osobe koja može dati dodatna objašnjenja o podacima</t>
  </si>
  <si>
    <t>Elektronička pošta</t>
  </si>
  <si>
    <t>Molimo, procijenite vrijeme koje vam je bilo potrebno za ispunjavanje ovog obrasca:</t>
  </si>
  <si>
    <t>01 Zagrebačka županija</t>
  </si>
  <si>
    <t>02 Krapinsko-zagorska županija</t>
  </si>
  <si>
    <t>03 Sisačko-moslavačka županija</t>
  </si>
  <si>
    <t>04 Karlovačka županija</t>
  </si>
  <si>
    <t>05 Varaždinska županija</t>
  </si>
  <si>
    <t>06 Koprivničko-križevačka županija</t>
  </si>
  <si>
    <t>07 Bjelovarsko-bilogorska županija</t>
  </si>
  <si>
    <t>08 Primorsko-goranska županija</t>
  </si>
  <si>
    <t>09 Ličko-senjska županija</t>
  </si>
  <si>
    <t>10 Virovitičko-podravska županija</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</si>
  <si>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</si>
  <si>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</si>
  <si>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</si>
  <si>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</si>
  <si>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</si>
  <si>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</si>
  <si>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</si>
  <si>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</si>
  <si>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</si>
  <si>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</si>
  <si>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(Redni broj izvještajne jedinice)</t>
  </si>
  <si>
    <t xml:space="preserve">POLJE ZNANOSTI: </t>
  </si>
  <si>
    <t>Prema Zakonu, svi podaci prikupljeni ovim istraživanjem tajni su te se objavljuju isključivo kao zbirni podaci, koriste se za svrhu službene statistike te nije dopušteno njihovo korištenje za bilo koje druge svrhe.</t>
  </si>
  <si>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</si>
  <si>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r>
      <rPr>
        <b/>
        <sz val="10"/>
        <rFont val="Arial"/>
        <family val="2"/>
        <charset val="238"/>
      </rPr>
      <t>VAŽNO</t>
    </r>
    <r>
      <rPr>
        <sz val="10"/>
        <rFont val="Arial"/>
        <family val="2"/>
        <charset val="238"/>
      </rPr>
      <t>: uključite sve osobe angažirane na poslovima istraživanja i razvoja u svojoj izvještajnoj jedinici, bez obzira na to jesu li te osobe zaposlenici neke druge ustanove (npr. fakulteta, instituta) ili ne.</t>
    </r>
  </si>
  <si>
    <t>od toga doktorandi</t>
  </si>
  <si>
    <t>Istraživači (voditelji IR-a)</t>
  </si>
  <si>
    <r>
      <t xml:space="preserve">U tablici 5. razvrstajte samo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</si>
  <si>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U tablici razvrstajte samo zaposlene </t>
    </r>
    <r>
      <rPr>
        <b/>
        <sz val="10"/>
        <rFont val="Arial"/>
        <family val="2"/>
        <charset val="238"/>
      </rPr>
      <t>istraživače</t>
    </r>
    <r>
      <rPr>
        <sz val="10"/>
        <rFont val="Arial"/>
        <family val="2"/>
        <charset val="238"/>
      </rPr>
      <t xml:space="preserve"> prema državljanstvu (geografskom položaju države).</t>
    </r>
  </si>
  <si>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</si>
  <si>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t>od toga: sufinanciranje projekata EU-a</t>
  </si>
  <si>
    <t>broj projekata</t>
  </si>
  <si>
    <t>Projekte koji se razlikuju prema grupi djelatnosti i/ili polju znanosti i/ili društveno-ekonomskom cilju treba prikazati u odvojenim redcima.</t>
  </si>
  <si>
    <t xml:space="preserve">Poduzeća </t>
  </si>
  <si>
    <t>Državni sektor (javne istraživačke institucije)</t>
  </si>
  <si>
    <t>Privatni istraživački instituti/laboratoriji</t>
  </si>
  <si>
    <t>Sveučilišta i druge ustanove visokog obrazovanja</t>
  </si>
  <si>
    <t>Privatne neprofitne organizacije</t>
  </si>
  <si>
    <t xml:space="preserve">Državni sektor (javne istraživačke institucije) </t>
  </si>
  <si>
    <t>Međunarodne organizacije</t>
  </si>
  <si>
    <r>
      <t xml:space="preserve">Podatke prikažite u </t>
    </r>
    <r>
      <rPr>
        <b/>
        <sz val="10"/>
        <rFont val="Arial"/>
        <family val="2"/>
      </rPr>
      <t>tisućama kun</t>
    </r>
    <r>
      <rPr>
        <b/>
        <sz val="10"/>
        <rFont val="Arial"/>
        <family val="2"/>
        <charset val="238"/>
      </rPr>
      <t>a</t>
    </r>
    <r>
      <rPr>
        <sz val="10"/>
        <rFont val="Arial"/>
        <family val="2"/>
        <charset val="238"/>
      </rPr>
      <t>, npr. 2 583 746,00 kn upišite kao 2 584.</t>
    </r>
  </si>
  <si>
    <r>
      <t xml:space="preserve">Iznose prikažite </t>
    </r>
    <r>
      <rPr>
        <b/>
        <sz val="10"/>
        <rFont val="Arial"/>
        <family val="2"/>
        <charset val="238"/>
      </rPr>
      <t>u tisućama kuna</t>
    </r>
    <r>
      <rPr>
        <sz val="10"/>
        <rFont val="Arial"/>
        <family val="2"/>
        <charset val="238"/>
      </rPr>
      <t xml:space="preserve">, npr. 2 583 746,00 kn upišite kao 2 584. </t>
    </r>
  </si>
  <si>
    <r>
      <rPr>
        <b/>
        <sz val="10"/>
        <rFont val="Arial"/>
        <family val="2"/>
        <charset val="238"/>
      </rPr>
      <t>Računalni softver</t>
    </r>
    <r>
      <rPr>
        <sz val="10"/>
        <rFont val="Arial"/>
        <family val="2"/>
        <charset val="238"/>
      </rPr>
      <t xml:space="preserve">: trošak računalnog softvera koji se koristi u izvođenju IR-a dulji od jedne godine. Uključuje dugoročne licencije i nabavu pojedinačno raspoznatljivoga računalnog softvera, uključujući opise  programa  i popratne materijale za sistemski i aplikacijski softver. Treba uključiti trošak proizvodnje interno proizvedenog softvera. </t>
    </r>
  </si>
  <si>
    <r>
      <rPr>
        <b/>
        <sz val="10"/>
        <rFont val="Arial"/>
        <family val="2"/>
        <charset val="238"/>
      </rPr>
      <t>Patenti, licencije, studije i projekt</t>
    </r>
    <r>
      <rPr>
        <sz val="10"/>
        <rFont val="Arial"/>
        <family val="2"/>
        <charset val="238"/>
      </rPr>
      <t>i: ta kategorija uključuje troškove nabavljenih patenata, dugoročnih licencija i drugih nematerijalnih dobara koja se koriste u IR-u dulji od jedne godine.</t>
    </r>
  </si>
  <si>
    <r>
      <t xml:space="preserve">Redak 03: </t>
    </r>
    <r>
      <rPr>
        <b/>
        <sz val="10"/>
        <rFont val="Arial"/>
        <family val="2"/>
        <charset val="238"/>
      </rPr>
      <t>Sufinanciranje projekata EU-a</t>
    </r>
    <r>
      <rPr>
        <sz val="10"/>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</si>
  <si>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t xml:space="preserve">U tablici prikažite sve dovršene i nedovršene istraživačko-razvojne radove i pripadajuće izdatke za djelatnost IR-a. </t>
  </si>
  <si>
    <t>Osobe koje su radile kraće od punoga radnog vremena na području IR-a (osobe koje su na IR-u radile više od 10%, a manje od 90% radnog vremena)</t>
  </si>
  <si>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</si>
  <si>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r>
      <rPr>
        <b/>
        <sz val="10"/>
        <rFont val="Arial"/>
        <family val="2"/>
        <charset val="238"/>
      </rPr>
      <t>Zaposleni na poslovima istraživanja i razvoja</t>
    </r>
    <r>
      <rPr>
        <sz val="10"/>
        <rFont val="Arial"/>
        <family val="2"/>
        <charset val="238"/>
      </rPr>
      <t xml:space="preserve"> jesu osobe zaposlene u izvještajnoj jedinici koje doprinose njezinim aktivnostima istraživanja i razvoja (IR). Uključeni su zaposlenici, samozaposlene osobe i  članovi obitelji koji pomažu u poslovnom subjektu u vlasništvu člana obitelji.</t>
    </r>
  </si>
  <si>
    <t>žene
(8 + 12)</t>
  </si>
  <si>
    <r>
      <t xml:space="preserve">U stupcu 4 iz padajućeg izbornika odaberite polje znanosti istraživačkog projekta iz </t>
    </r>
    <r>
      <rPr>
        <b/>
        <sz val="10"/>
        <rFont val="Arial"/>
        <family val="2"/>
        <charset val="238"/>
      </rPr>
      <t>klasifikacije ZUPP</t>
    </r>
    <r>
      <rPr>
        <sz val="10"/>
        <rFont val="Arial"/>
        <family val="2"/>
        <charset val="238"/>
      </rPr>
      <t>.</t>
    </r>
  </si>
  <si>
    <r>
      <t xml:space="preserve">U stupcu 5 iz padajućeg izbornika odaberite društveno-ekonomski cilj iz </t>
    </r>
    <r>
      <rPr>
        <b/>
        <sz val="10"/>
        <rFont val="Arial"/>
        <family val="2"/>
        <charset val="238"/>
      </rPr>
      <t>klasifikacije NABS</t>
    </r>
    <r>
      <rPr>
        <sz val="10"/>
        <rFont val="Arial"/>
        <family val="2"/>
        <charset val="238"/>
      </rPr>
      <t xml:space="preserve"> koji najbolje odgovara istraživačkom projektu. </t>
    </r>
  </si>
  <si>
    <t>Svega (02 – 30)</t>
  </si>
  <si>
    <r>
      <rPr>
        <b/>
        <sz val="10"/>
        <color theme="1"/>
        <rFont val="Arial"/>
        <family val="2"/>
        <charset val="238"/>
      </rPr>
      <t>Bruto plaće i naknade bruto plaća</t>
    </r>
    <r>
      <rPr>
        <sz val="10"/>
        <color theme="1"/>
        <rFont val="Arial"/>
        <family val="2"/>
        <charset val="238"/>
      </rPr>
      <t xml:space="preserve"> obuhvaćaju bruto plaću (osnovna bruto plaća koja uključuje doprinose za mirovinsko osiguranje i dodatke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</si>
  <si>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t>Bruto plaće i naknade bruto plaća za sve zaposlene u djelatnosti IR-a (BP1)</t>
  </si>
  <si>
    <r>
      <t xml:space="preserve">U stupcu 3 Grupa </t>
    </r>
    <r>
      <rPr>
        <b/>
        <sz val="10"/>
        <rFont val="Arial"/>
        <family val="2"/>
        <charset val="238"/>
      </rPr>
      <t>djelatnosti industrije na koju je orijentiran IR (NKD 2007.)</t>
    </r>
    <r>
      <rPr>
        <sz val="10"/>
        <rFont val="Arial"/>
        <family val="2"/>
        <charset val="238"/>
      </rPr>
      <t xml:space="preserve"> iz padajućeg izbornika odaberite grupu djelatnosti klasifikacije NKD u kojoj će se najvjerojatnije iskoristiti očekivani rezultat IR projekta. Šifrarnik posebno formiranih grupa djelatnosti nalazi se u prilogu ovog obrasca i temelji se na Nacionalnoj klasifikaciji djelatnosti (NKD 2007.; NN, br. 58/07.). U nazivu stoji "posebno formirani" jer su neki odjeljci, skupine odnosno razredi grupirani zajedno. Šifrarnik posebno formiranih grupa djelatnosti sastoji se od tri stupca. U prvom je brojčana oznaka svake posebno formirane grupe djelatnosti, u drugom je tekstualni opis, a u trećem su stupcu šifre odjeljaka, skupina i razreda NKD-a koji su ovdje objedinjeni.</t>
    </r>
  </si>
  <si>
    <r>
      <rPr>
        <b/>
        <sz val="10"/>
        <rFont val="Arial"/>
        <family val="2"/>
        <charset val="238"/>
      </rPr>
      <t>Izdaci za kupnju usluga IR-a (ekstramuralni izdaci)</t>
    </r>
    <r>
      <rPr>
        <sz val="10"/>
        <rFont val="Arial"/>
        <family val="2"/>
        <charset val="238"/>
      </rPr>
      <t xml:space="preserve"> jesu izdaci za istraživanje i razvoj koji su</t>
    </r>
    <r>
      <rPr>
        <b/>
        <sz val="10"/>
        <rFont val="Arial"/>
        <family val="2"/>
        <charset val="238"/>
      </rPr>
      <t xml:space="preserve"> u vaše ime obavile treće osobe</t>
    </r>
    <r>
      <rPr>
        <sz val="10"/>
        <rFont val="Arial"/>
        <family val="2"/>
        <charset val="238"/>
      </rPr>
      <t>. Ti izdaci jesu dodatak intramuralnim izdacima za IR prikazanima u tablici 7. i naknada su za određeni istraživačko-razvojni rad koji obavlja zasebno poduzeće/ustanova u odvojenom okruženju, bez razvijanja bliske suradnje vaše izvještajne jedinice sa zaposlenima na IR-u uključenima u taj posao.</t>
    </r>
  </si>
  <si>
    <t>Planirani broj istraživača u 2023.</t>
  </si>
  <si>
    <t>Planirano za 2023.</t>
  </si>
  <si>
    <t xml:space="preserve">GODIŠNJI IZVJEŠTAJ O ISTRAŽIVANJU I RAZVOJU ZA PODUZEĆA I OBRTNIKE U 2022. </t>
  </si>
  <si>
    <t>1. ZAPOSLENI NA POSLOVIMA ISTRAŽIVANJA I RAZVOJA (IR-a), IZRAŽENI BROJEM FIZIČKIH OSOBA I EKVIVALENTOM PUNE ZAPOSLENOSTI U 2022. 
(UKUPAN BROJ OSOBA U TIJEKU GODINE)</t>
  </si>
  <si>
    <t>2. ANGAŽIRANI NA POSLOVIMA ISTRAŽIVANJA I RAZVOJA (IR-a) NA TEMELJU UGOVORA O DJELU (UOD-a) ILI AUTORSKOG UGOVORA (AU-a), IZRAŽENI BROJEM FIZIČKIH OSOBA I EKVIVALENTOM PUNE ANGAŽIRANOSTI U 2022.</t>
  </si>
  <si>
    <t>3. ZAPOSLENI I ANGAŽIRANI NA POSLOVIMA ISTRAŽIVANJA I RAZVOJA (IR-a) PREMA POSTIGNUTOM OBRAZOVANJU, IZRAŽENI BROJEM FIZIČKIH OSOBA U 2022.</t>
  </si>
  <si>
    <t>Angažirani na temelju ugovora o djelu ili autorskog ugovora (u 2022.)</t>
  </si>
  <si>
    <t>4. ZAPOSLENI I ANGAŽIRANI NA POSLOVIMA ISTRAŽIVANJA I RAZVOJA (IR-a) PREMA POSTIGNUTOM OBRAZOVANJU, IZRAŽENI EKVIVALENTOM PUNE ZAPOSLENOSTI/ANGAŽIRANOSTI U 2022.</t>
  </si>
  <si>
    <t>5. ZAPOSLENI ISTRAŽIVAČI NA POSLOVIMA ISTRAŽIVANJA I RAZVOJA (IR-a) KOJI RADE PUNO ILI KRAĆE OD PUNOGA RADNOG VREMENA NA IR-u PREMA DOBNIM SKUPINAMA I SPOLU, IZRAŽENI BROJEM FIZIČKIH OSOBA U 2022.</t>
  </si>
  <si>
    <t>6. ZAPOSLENI ISTRAŽIVAČI KOJI SU NA PODRUČJU IR-a RADILI PUNO ILI KRAĆE OD PUNOGA RADNOG VREMENA PREMA DRŽAVLJANSTVU I SPOLU, IZRAŽENI BROJEM FIZIČKIH OSOBA U 2022.</t>
  </si>
  <si>
    <t>Ukupno istraživača u 2022.</t>
  </si>
  <si>
    <t>Istraživači koji su 2022. došli u Hrvatsku</t>
  </si>
  <si>
    <t>Istraživači koji su 2022. otišli u inozemstvo</t>
  </si>
  <si>
    <t xml:space="preserve">7. IZDACI ZA ISTRAŽIVAČKO-RAZVOJNU DJELATNOST U 2022. </t>
  </si>
  <si>
    <t>Utrošeno u 2022.</t>
  </si>
  <si>
    <t>U tablici prikažite sva financijska sredstva koja ste u 2022. utrošili za istraživačko-razvojnu djelatnost te ona planirana za 2023. Podatke prikažite u bruto iznosu u tisućama kuna, npr. 2 583 746,00 kn upišite kao 2 584.</t>
  </si>
  <si>
    <t>8. IZVORI FINANCIJSKIH SREDSTAVA UTROŠENIH ZA ISTRAŽIVAČKO-RAZVOJNU DJELATNOST U 2022.</t>
  </si>
  <si>
    <t>9. RAZVRSTAVANJE SVIH UTROŠENIH SREDSTAVA OD 1. SIJEČNJA DO 31. PROSINCA 2022. ZA DOVRŠENE I NEDOVRŠENE ISTRAŽIVAČKO-RAZVOJNE PROJEKTE PREMA POLJIMA ZNANOSTI,
DRUŠTVENO-EKONOMSKIM CILJEVIMA I INDUSTRIJSKOJ ORIJENTACIJI IR-a</t>
  </si>
  <si>
    <t xml:space="preserve">11. IZDACI ZA KUPNJU USLUGA ISTRAŽIVANJA I RAZVOJA U 2022. </t>
  </si>
  <si>
    <t>21 Grad Zagreb</t>
  </si>
  <si>
    <t>Istraživanje se provodi na temelju Godišnjega provedbenog plana statističkih aktivnosti Republike Hrvatske 2023. (NN, br. 35/23.).</t>
  </si>
  <si>
    <t>101  Matematika</t>
  </si>
  <si>
    <t>102  Fizika</t>
  </si>
  <si>
    <t>103  Geologija</t>
  </si>
  <si>
    <t>104  Kemija</t>
  </si>
  <si>
    <t>105  Biologija</t>
  </si>
  <si>
    <t>106  Geofizika</t>
  </si>
  <si>
    <t>107  Interdisciplinarne prirodne znanosti</t>
  </si>
  <si>
    <t>201  Arhitektura i urbanizam</t>
  </si>
  <si>
    <t>202  Brodogradnja</t>
  </si>
  <si>
    <t>203  Elektrotehnika</t>
  </si>
  <si>
    <t>204  Geodezija</t>
  </si>
  <si>
    <t>205  Građevinarstvo</t>
  </si>
  <si>
    <t>206  Grafička tehnologija</t>
  </si>
  <si>
    <t>207  Kemijsko inženjerstvo</t>
  </si>
  <si>
    <t>208  Metalurgija</t>
  </si>
  <si>
    <t xml:space="preserve">209  Računalstvo    </t>
  </si>
  <si>
    <t>210  Rudarstvo, nafta i geološko inženjerstvo</t>
  </si>
  <si>
    <t>211  Strojarstvo</t>
  </si>
  <si>
    <t>212  Tehnologija prometa i transport</t>
  </si>
  <si>
    <t>213  Tekstilna tehnologija</t>
  </si>
  <si>
    <t>214  Zrakoplovstvo, raketna i svemirska tehnika</t>
  </si>
  <si>
    <t>215  Temeljne tehničke znanosti</t>
  </si>
  <si>
    <t>216  Interdisciplinarne tehničke znanosti</t>
  </si>
  <si>
    <t>301  Temeljne medicinske znanosti</t>
  </si>
  <si>
    <t>302  Kliničke medicinske znanosti</t>
  </si>
  <si>
    <t>303  Javno zdravstvo i zdravstvena zaštita</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</si>
  <si>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</si>
  <si>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</si>
  <si>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</si>
  <si>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</si>
  <si>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</si>
  <si>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</si>
  <si>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</si>
  <si>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</si>
  <si>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</si>
  <si>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</si>
  <si>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</si>
  <si>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</si>
  <si>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</si>
  <si>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</si>
  <si>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</si>
  <si>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</si>
  <si>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</si>
  <si>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</si>
  <si>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</si>
  <si>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</si>
  <si>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</si>
  <si>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</si>
  <si>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</si>
  <si>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</si>
  <si>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</si>
  <si>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</si>
  <si>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</si>
  <si>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</si>
  <si>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</si>
  <si>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</si>
  <si>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</si>
  <si>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608  Etnologija i antropologija</t>
  </si>
  <si>
    <t>609  Religijske znanosti (interdisciplinarno polje)</t>
  </si>
  <si>
    <t>610  Interdisciplinarne humanističke znanosti</t>
  </si>
  <si>
    <t>701  Kognitivna znanost</t>
  </si>
  <si>
    <t>702  Geografija</t>
  </si>
  <si>
    <t>703  Integrativna bioetika</t>
  </si>
  <si>
    <t>704  Kroatologija</t>
  </si>
  <si>
    <t>705  Obrazovne znanosti</t>
  </si>
  <si>
    <t>706  Rodni studiji</t>
  </si>
  <si>
    <t>707  Biotehnologija u biomedicini</t>
  </si>
  <si>
    <t>708  Projektni menadžment</t>
  </si>
  <si>
    <t>709  Vojno-obrambene i sigurnosno-obavještajne znanosti i umijeće</t>
  </si>
  <si>
    <t>801  Kazališna umjetnost</t>
  </si>
  <si>
    <t>802  Filmska umjetnost</t>
  </si>
  <si>
    <t>803  Glazbena umjetnost</t>
  </si>
  <si>
    <t>804  Likovne umjetnosti</t>
  </si>
  <si>
    <t>805  Primijenjena umjetnost</t>
  </si>
  <si>
    <t>806  Plesna umjetnost i umjetnost pokreta</t>
  </si>
  <si>
    <t>807  Arhitektura</t>
  </si>
  <si>
    <t>808  Dizajn</t>
  </si>
  <si>
    <t>809  Književnost</t>
  </si>
  <si>
    <t>810  Interdisciplinarno umjetničko područje</t>
  </si>
  <si>
    <t>10 000 Zagreb, Ilica 3
Mrežne stranice: https://dzs.gov.hr</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</si>
  <si>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2016/679).</t>
  </si>
  <si>
    <t xml:space="preserve">PROSJEČAN BROJ ZAPOSLENIH U IZVJEŠTAJNOJ JEDINICI U 2022.: </t>
  </si>
  <si>
    <t>Poštovani!
Cilj istraživanja jest prikupljanje međunarodno usporedivih i pouzdanih podataka o zaposlenima koji se bave istraživanjem i razvojem te izdacima za istraživanje i razvoj.                              
Statistički izvještaj ispunjavaju sve pravne jedinice i obrtnici koje su u 2022. obavljale aktivnost istraživanja i razvoja.
Molimo da ispunjeni obrazac dostavite Zavodu najkasnije do 16. lipnja 2023. na adresu elektroničke pošte IR-dzs@dzs.hr.
Ako u 2022. niste obavljali aktivnost istraživanja i razvoja, molimo da nas o tome obavijestite na navedenu adresu elektroničke pošte.
U slučaju potrebe za dodatnim objašnjenjima slobodno se obratite Državnom zavodu za statistiku na adresu elektroničke pošte IR-dzs@dzs.hr ili na telefonske brojeve (01) 4893-446, 4893-481 i 4893-497.
Zahvaljujemo na suradnji!</t>
  </si>
  <si>
    <t>Zaposleni na IR-u na temelju ugovora o radu (u 2022.)</t>
  </si>
  <si>
    <t>preddiplomski stručni studij i preddiplomski sveučilišni studij (u trajanju 3 - 4 godine)</t>
  </si>
  <si>
    <r>
      <rPr>
        <b/>
        <sz val="10"/>
        <color theme="1"/>
        <rFont val="Arial"/>
        <family val="2"/>
        <charset val="238"/>
      </rPr>
      <t>Socijalni doprinosi</t>
    </r>
    <r>
      <rPr>
        <sz val="10"/>
        <color theme="1"/>
        <rFont val="Arial"/>
        <family val="2"/>
        <charset val="238"/>
      </rPr>
      <t xml:space="preserve"> koje plaća poslodavac obuhvaćaju indirektne doprinose poslodavca za socijalno osiguranje (doprinosi za zdravstveno osiguranje - redovito)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</si>
  <si>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t>Redak 12:</t>
    </r>
    <r>
      <rPr>
        <b/>
        <sz val="10"/>
        <rFont val="Arial"/>
        <family val="2"/>
        <charset val="238"/>
      </rPr>
      <t xml:space="preserve"> Izvanproračunski korisnici državnog proračuna</t>
    </r>
    <r>
      <rPr>
        <sz val="10"/>
        <rFont val="Arial"/>
        <family val="2"/>
        <charset val="238"/>
      </rPr>
      <t xml:space="preserve"> jesu Hrvatski zavod za mirovinsko osiguranje, Hrvatski zavod za zdravstveno osiguranje, Hrvatski zavod za zapošljavanje, Hrvatske vode, Hrvatske ceste d. o. o., Fond za zaštitu okoliša i energetsku učinkovitost, Hrvatska agencija za osiguranje depozita, Centar za restrukturiranje i prodaju, HŽ infrastruktura d. o. o., Hrvatske autoceste d. o. o. i HŽ putnički prijevoz d. o. o.</t>
    </r>
  </si>
  <si>
    <t>Molimo, navedite primjedbe ili poteškoće na koje ste naišli pri ispunjavanju ovog obrasca:</t>
  </si>
  <si>
    <t>01  Poljoprivreda, šumarstvo i ribarstvo 01, 02, 03</t>
  </si>
  <si>
    <t>02  Rudarstvo i vađenje 05, 06, 07, 08, 09</t>
  </si>
  <si>
    <t>03  Proizvodnja prehrambenih proizvoda i pića 10, 11</t>
  </si>
  <si>
    <t>04  Proizvodnja duhanskih proizvoda 12</t>
  </si>
  <si>
    <t>05  Proizvodnja tekstila 13</t>
  </si>
  <si>
    <t>06  Proizvodnja odjeće 14</t>
  </si>
  <si>
    <t>07  Proizvodnja kože i srodnih proizvoda 15</t>
  </si>
  <si>
    <t>08  Prerada drva i proizvoda od drva i pluta, osim namještaja; proizvodnja proizvoda od slame i pletarskih materijala 16</t>
  </si>
  <si>
    <t>09  Proizvodnja papira i proizvoda od papira 17</t>
  </si>
  <si>
    <t>10  Tiskanje i uslužne djelatnosti povezane s tiskanjem 18.1</t>
  </si>
  <si>
    <t>11  Umnožavanje snimljenih zapisa 18.2</t>
  </si>
  <si>
    <t>12  Proizvodnja koksa i rafiniranih naftnih proizvoda 19</t>
  </si>
  <si>
    <t>13  Proizvodnja kemikalija i kemijskih proizvoda 20</t>
  </si>
  <si>
    <t>14  Proizvodnja osnovnih farmaceutskih proizvoda i farmaceutskih pripravaka 21</t>
  </si>
  <si>
    <t>15  Proizvodnja proizvoda od gume i plastike 22</t>
  </si>
  <si>
    <t>16  Proizvodnja ostalih nemetalnih mineralnih proizvoda 23</t>
  </si>
  <si>
    <t>17  Proizvodnja sirovoga željeza, čelika i ferolegura; proizvodnja čeličnih cijevi i pribora;proizvodnja ostalih proizvoda primarne prerade čelika; lijevanje željeza i čelika  24.1, 24.2, 24.3, 24.51, 24.52</t>
  </si>
  <si>
    <t xml:space="preserve">18   Proizvodnja plemenitih i ostalih obojenih metala; lijevanje lakih i ostalih obojenih metala 24.4, 24.53, 24.54 </t>
  </si>
  <si>
    <t>19  Proizvodnja gotovih metalnih proizvoda, osim strojeva i opreme  25 (osim 25.4)</t>
  </si>
  <si>
    <t>20  Proizvodnja oružja i streljiva  25.4</t>
  </si>
  <si>
    <t>21  Proizvodnja elektroničkih komponenata i ploča 26.1</t>
  </si>
  <si>
    <t>22  Proizvodnja računala i periferne opreme 26.2</t>
  </si>
  <si>
    <t>23  Proizvodnja komunikacijske opreme 26.3</t>
  </si>
  <si>
    <t>24  Proizvodnja elektroničkih uređaja za široku potrošnju 26.4</t>
  </si>
  <si>
    <t>25  Proizvodnja instrumenata i aparata za mjerenje, ispitivanje i navigaciju; proizvodnja satova 26.5</t>
  </si>
  <si>
    <t>26  Proizvodnja opreme za zračenje, elektromedicinske i elektroterapeutske opreme 26.6</t>
  </si>
  <si>
    <t>27  Proizvodnja optičkih instrumenata i fotografske opreme 26.7</t>
  </si>
  <si>
    <t>28  Proizvodnja magnetskih i optičkih medija 26.8</t>
  </si>
  <si>
    <t>29  Proizvodnja električne opreme 27</t>
  </si>
  <si>
    <t>30  Proizvodnja strojeva i uređaja, d. n. 28</t>
  </si>
  <si>
    <t>31  Proizvodnja motornih vozila, prikolica i poluprikolica 29</t>
  </si>
  <si>
    <t>32  Gradnja brodova i čamaca 30.1</t>
  </si>
  <si>
    <t>33  Proizvodnja željezničkih lokomotiva i tračničkih vozila 30.2</t>
  </si>
  <si>
    <t>34  Proizvodnja zrakoplova i svemirskih letjelica te srodnih prijevoznih sredstava i opreme 30.3</t>
  </si>
  <si>
    <t>35  Proizvodnja vojnih borbenih vozila 30.4</t>
  </si>
  <si>
    <t>36  Proizvodnja prijevoznih sredstava, d.n. 30.9</t>
  </si>
  <si>
    <t>37  Proizvodnja namještaja 31</t>
  </si>
  <si>
    <t>38  Ostala prerađivačka industrija 32 (osim 32.5)</t>
  </si>
  <si>
    <t>39  Proizvodnja medicinskih i stomatoloških instrumenata i pribora 32.5</t>
  </si>
  <si>
    <t>40  Popravak i instaliranje strojeva i opreme 33</t>
  </si>
  <si>
    <t>41  Opskrba električnom energijom, plinom, parom i klimatizacija; skupljanje, pročišćavanje i opskrba vodom 35, 36</t>
  </si>
  <si>
    <t>42  Uklanjanje otpadnih voda; skupljanje otpada, djelatnost obrade i zbrinjavanja otpada; oporaba materijala; djelatnosti sanacije okoliša te ostale djelatnosti gospodarenja otpadom 37, 38, 39</t>
  </si>
  <si>
    <t>43  Građevinarstvo 41, 42, 43</t>
  </si>
  <si>
    <t>44  Trgovina na veliko i malo; popravak motornih vozila i motocikala 45, 46, 47 (osim 46.5)</t>
  </si>
  <si>
    <t>45  Trgovina na veliko informacijsko-komunikacijskom opremom 46.5</t>
  </si>
  <si>
    <t>46  Prijevoz i skladištenje 49, 50, 51, 52, 53</t>
  </si>
  <si>
    <t>47   Djelatnost pružanja smještaja te pripreme i usluživanje hrane 55, 56</t>
  </si>
  <si>
    <t>48  Izdavanje knjiga, periodičnih publikacija i ostale izdavačke djelatnosti  58.1</t>
  </si>
  <si>
    <t>49  Izdavanje softvera 58.2</t>
  </si>
  <si>
    <t>50  Proizvodnja filmova, videofilmova i televizijskih programa, djelatnosti snimanja zvučnih zapisa i izdavanja glazbenih zapisa 59</t>
  </si>
  <si>
    <t>51  Emitiranje programa 60</t>
  </si>
  <si>
    <t>52  Telekomunikacije 61</t>
  </si>
  <si>
    <t>53  Računalno programiranje, savjetovanje i djelatnosti povezane s njima 62</t>
  </si>
  <si>
    <t>54  Obrada podataka, usluge poslužitelja i djelatnosti povezane s njima; internetski portali 63.1</t>
  </si>
  <si>
    <t>55  Ostale informacijske uslužne djelatnosti 63.9</t>
  </si>
  <si>
    <t>56  Financijske djelatnosti i djelatnosti osiguranja 64, 65, 66</t>
  </si>
  <si>
    <t>57  Poslovanje nekretninama 68</t>
  </si>
  <si>
    <t>58  Stručne, znanstvene i tehničke djelatnosti 69, 70, 73, 74, 75</t>
  </si>
  <si>
    <t>59  Arhitektonske djelatnosti i inženjerstvo; tehničko ispitivanje i analiza 71</t>
  </si>
  <si>
    <t>62  Administrativne i pomoćne uslužne djelatnosti 77, 78, 79, 80, 81, 82</t>
  </si>
  <si>
    <t>63  Javna uprava i obrana; obvezno socijalno osiguranje 84</t>
  </si>
  <si>
    <t>64  Obrazovanje 85</t>
  </si>
  <si>
    <t>65  Djelatnost zdravstvene zaštite 86</t>
  </si>
  <si>
    <t>66  Djelatnost socijalne skrbi sa smještajem i socijalne skrbi bez smještaja 87, 88</t>
  </si>
  <si>
    <t>67  Umjetnost, zabava i rekreacija 90, 91, 92, 93</t>
  </si>
  <si>
    <t>68  Ostale uslužne djelatnosti; djelatnosti kućanstava kao poslodavaca; djelatnosti kućanstava koja proizvode različitu robu i obavljaju različite usluge za vlastite potrebe; djelatnosti izvanteritorijalnih organizacija i tijela 94, 95, 96, 97, 98, 99 (osim 95.1)</t>
  </si>
  <si>
    <t>69  Popravak računala i komunikacijske opreme 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</si>
</sst>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
    <numFmt numFmtId="167" formatCode="00000000000"/>
    <numFmt numFmtId="168" formatCode="00000000"/>
    <numFmt numFmtId="169" formatCode="#,##0.0"/>
  </numFmts>
  <fonts count="32" x14ac:knownFonts="1">
    <font>
      <sz val="10"/>
      <name val="Arial"/>
      <charset val="238"/>
    </font>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0"/>
      <name val="Arial"/>
      <family val="2"/>
      <charset val="238"/>
    </font>
    <font>
      <b/>
      <sz val="9"/>
      <name val="Arial Narrow"/>
      <family val="2"/>
      <charset val="238"/>
    </font>
    <font>
      <b/>
      <sz val="10"/>
      <name val="Arial"/>
      <family val="2"/>
      <charset val="238"/>
    </font>
    <font>
      <b/>
      <sz val="11"/>
      <name val="Arial"/>
      <family val="2"/>
      <charset val="238"/>
    </font>
    <font>
      <u/>
      <sz val="10"/>
      <name val="Arial"/>
      <family val="2"/>
      <charset val="238"/>
    </font>
    <font>
      <sz val="9"/>
      <color indexed="81"/>
      <name val="Tahoma"/>
      <family val="2"/>
      <charset val="238"/>
    </font>
    <font>
      <b/>
      <sz val="9"/>
      <color indexed="81"/>
      <name val="Tahoma"/>
      <family val="2"/>
      <charset val="238"/>
    </font>
    <font>
      <sz val="8"/>
      <name val="Arial Narrow"/>
      <family val="2"/>
      <charset val="238"/>
    </font>
    <font>
      <sz val="9"/>
      <color indexed="81"/>
      <name val="Tahoma"/>
      <family val="2"/>
    </font>
    <font>
      <b/>
      <sz val="9"/>
      <color indexed="81"/>
      <name val="Tahoma"/>
      <family val="2"/>
    </font>
    <font>
      <sz val="11"/>
      <name val="Arial"/>
      <family val="2"/>
    </font>
    <font>
      <sz val="10"/>
      <name val="Calibri"/>
      <family val="2"/>
    </font>
    <font>
      <b/>
      <sz val="11"/>
      <color theme="1"/>
      <name val="Arial"/>
      <family val="2"/>
      <charset val="238"/>
    </font>
    <font>
      <sz val="9"/>
      <name val="Calibri"/>
      <family val="2"/>
    </font>
    <font>
      <sz val="9"/>
      <color theme="1"/>
      <name val="Arial"/>
      <family val="2"/>
      <charset val="238"/>
    </font>
    <font>
      <sz val="10"/>
      <color theme="1"/>
      <name val="Arial"/>
      <family val="2"/>
      <charset val="238"/>
    </font>
    <font>
      <b/>
      <sz val="10"/>
      <color theme="1"/>
      <name val="Arial"/>
      <family val="2"/>
      <charset val="238"/>
    </font>
    <font>
      <sz val="10"/>
      <color theme="1"/>
      <name val="Arial"/>
      <family val="2"/>
    </font>
    <font>
      <b/>
      <sz val="10"/>
      <name val="Arial"/>
      <family val="2"/>
    </font>
    <font>
      <b/>
      <sz val="9"/>
      <name val="Calibri"/>
      <family val="2"/>
    </font>
    <font>
      <sz val="10"/>
      <name val="Arial"/>
      <family val="2"/>
    </font>
    <font>
      <b/>
      <sz val="10"/>
      <color rgb="FFFFFF00"/>
      <name val="Arial"/>
      <family val="2"/>
    </font>
    <font>
      <b/>
      <sz val="11"/>
      <name val="Arial"/>
      <family val="2"/>
    </font>
    <font>
      <b/>
      <sz val="14"/>
      <name val="Arial"/>
      <family val="2"/>
    </font>
    <font>
      <b/>
      <sz val="16"/>
      <name val="Arial"/>
      <family val="2"/>
    </font>
    <font>
      <b/>
      <sz val="12"/>
      <name val="Arial"/>
      <family val="2"/>
    </font>
    <font>
      <sz val="9"/>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s>
  <cellStyleXfs count="6">
    <xf numFmtId="0" fontId="0" fillId="0" borderId="0"/>
    <xf numFmtId="0" fontId="5" fillId="0" borderId="0"/>
    <xf numFmtId="0" fontId="2" fillId="0" borderId="0"/>
    <xf numFmtId="0" fontId="25" fillId="0" borderId="0"/>
    <xf numFmtId="0" fontId="25" fillId="0" borderId="0"/>
    <xf numFmtId="0" fontId="1" fillId="0" borderId="0"/>
  </cellStyleXfs>
  <cellXfs count="377">
    <xf numFmtId="0" fontId="0" fillId="0" borderId="0" xfId="0"/>
    <xf numFmtId="0" fontId="5" fillId="0" borderId="0" xfId="0" applyFont="1"/>
    <xf numFmtId="0" fontId="6" fillId="0" borderId="0" xfId="0" applyFont="1" applyAlignment="1">
      <alignment horizontal="left" indent="2"/>
    </xf>
    <xf numFmtId="0" fontId="4" fillId="0" borderId="0" xfId="0" applyFont="1" applyAlignment="1">
      <alignment horizontal="right" indent="1"/>
    </xf>
    <xf numFmtId="3" fontId="4" fillId="0" borderId="0" xfId="0" applyNumberFormat="1" applyFont="1" applyAlignment="1">
      <alignment horizontal="right" vertical="center" wrapText="1" indent="1"/>
    </xf>
    <xf numFmtId="3" fontId="4" fillId="0" borderId="0" xfId="0" applyNumberFormat="1" applyFont="1" applyBorder="1" applyAlignment="1">
      <alignment horizontal="right" vertical="center" wrapText="1" indent="1"/>
    </xf>
    <xf numFmtId="0" fontId="3" fillId="0" borderId="0" xfId="0" applyFont="1" applyAlignment="1">
      <alignment horizontal="justify" vertical="center"/>
    </xf>
    <xf numFmtId="164" fontId="3" fillId="0" borderId="6" xfId="0" applyNumberFormat="1" applyFont="1" applyBorder="1" applyAlignment="1">
      <alignment horizontal="center" wrapText="1"/>
    </xf>
    <xf numFmtId="164" fontId="3" fillId="0" borderId="7" xfId="0" applyNumberFormat="1"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4" xfId="0" applyFont="1" applyBorder="1" applyAlignment="1">
      <alignment horizontal="center" wrapText="1"/>
    </xf>
    <xf numFmtId="164" fontId="3" fillId="0" borderId="9" xfId="0" applyNumberFormat="1" applyFont="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3" fillId="0" borderId="11" xfId="0" applyFont="1" applyBorder="1" applyAlignment="1">
      <alignment horizontal="center" wrapText="1"/>
    </xf>
    <xf numFmtId="0" fontId="4" fillId="0" borderId="1" xfId="0" applyFont="1" applyBorder="1" applyAlignment="1">
      <alignment vertical="top" wrapText="1"/>
    </xf>
    <xf numFmtId="0" fontId="4" fillId="0" borderId="3" xfId="0" applyFont="1" applyBorder="1" applyAlignment="1">
      <alignment vertical="top" wrapText="1"/>
    </xf>
    <xf numFmtId="3" fontId="3" fillId="3" borderId="4" xfId="0" applyNumberFormat="1" applyFont="1" applyFill="1" applyBorder="1" applyAlignment="1">
      <alignment horizontal="right" vertical="center" wrapText="1" indent="1"/>
    </xf>
    <xf numFmtId="0" fontId="3" fillId="0" borderId="6" xfId="0" applyFont="1" applyBorder="1" applyAlignment="1">
      <alignment horizontal="center"/>
    </xf>
    <xf numFmtId="49" fontId="7" fillId="3" borderId="0" xfId="0" applyNumberFormat="1" applyFont="1" applyFill="1"/>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horizontal="right" vertical="center" wrapText="1"/>
    </xf>
    <xf numFmtId="3" fontId="4" fillId="5" borderId="4" xfId="0" applyNumberFormat="1" applyFont="1" applyFill="1" applyBorder="1" applyAlignment="1">
      <alignment horizontal="right" vertical="center" wrapText="1" indent="1"/>
    </xf>
    <xf numFmtId="0" fontId="0" fillId="6" borderId="0" xfId="0" applyFill="1"/>
    <xf numFmtId="0" fontId="5" fillId="6" borderId="0" xfId="0" applyFont="1" applyFill="1"/>
    <xf numFmtId="0" fontId="5" fillId="6" borderId="0" xfId="0" applyFont="1" applyFill="1" applyAlignment="1">
      <alignment horizontal="right"/>
    </xf>
    <xf numFmtId="0" fontId="5" fillId="6" borderId="15" xfId="0" applyFont="1" applyFill="1" applyBorder="1"/>
    <xf numFmtId="164" fontId="3" fillId="2" borderId="1" xfId="0" applyNumberFormat="1" applyFont="1" applyFill="1" applyBorder="1" applyAlignment="1">
      <alignment horizontal="right" vertical="center" wrapText="1" indent="1"/>
    </xf>
    <xf numFmtId="166" fontId="3" fillId="2" borderId="1" xfId="0" applyNumberFormat="1" applyFont="1" applyFill="1" applyBorder="1" applyAlignment="1">
      <alignment horizontal="right" vertical="center" wrapText="1" indent="1"/>
    </xf>
    <xf numFmtId="3" fontId="4" fillId="4" borderId="4" xfId="0" applyNumberFormat="1" applyFont="1" applyFill="1" applyBorder="1" applyAlignment="1" applyProtection="1">
      <alignment horizontal="right" vertical="center" wrapText="1" indent="1"/>
      <protection locked="0"/>
    </xf>
    <xf numFmtId="3" fontId="4" fillId="4" borderId="5" xfId="0" applyNumberFormat="1" applyFont="1" applyFill="1" applyBorder="1" applyAlignment="1" applyProtection="1">
      <alignment horizontal="right" vertical="center" wrapText="1" indent="1"/>
      <protection locked="0"/>
    </xf>
    <xf numFmtId="3" fontId="4" fillId="4" borderId="16" xfId="0" applyNumberFormat="1" applyFont="1" applyFill="1" applyBorder="1" applyAlignment="1" applyProtection="1">
      <alignment horizontal="right" vertical="center" wrapText="1" indent="1"/>
      <protection locked="0"/>
    </xf>
    <xf numFmtId="0" fontId="3" fillId="0" borderId="1" xfId="0" applyFont="1" applyBorder="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3" fillId="0" borderId="11" xfId="0" applyFont="1" applyBorder="1" applyAlignment="1">
      <alignment horizontal="center"/>
    </xf>
    <xf numFmtId="0" fontId="5" fillId="0" borderId="0" xfId="0" applyFont="1" applyAlignment="1"/>
    <xf numFmtId="0" fontId="12" fillId="0" borderId="0" xfId="0" applyFont="1" applyFill="1" applyBorder="1" applyAlignment="1"/>
    <xf numFmtId="0" fontId="5" fillId="0" borderId="0" xfId="0" applyFont="1" applyFill="1" applyBorder="1"/>
    <xf numFmtId="3" fontId="3" fillId="3" borderId="1" xfId="0" applyNumberFormat="1" applyFont="1" applyFill="1" applyBorder="1" applyAlignment="1">
      <alignment horizontal="right" vertical="center" wrapText="1" indent="1"/>
    </xf>
    <xf numFmtId="0" fontId="4" fillId="4" borderId="1"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5" fillId="6" borderId="0" xfId="0" applyFont="1" applyFill="1" applyAlignment="1">
      <alignment horizontal="left"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Border="1"/>
    <xf numFmtId="0" fontId="5" fillId="6" borderId="0" xfId="0" applyFont="1" applyFill="1" applyAlignment="1">
      <alignment horizontal="justify" vertical="top" wrapText="1"/>
    </xf>
    <xf numFmtId="0" fontId="5" fillId="6" borderId="0" xfId="0" applyFont="1" applyFill="1" applyAlignment="1">
      <alignment horizontal="justify" vertical="top"/>
    </xf>
    <xf numFmtId="0" fontId="5" fillId="6" borderId="0" xfId="0" applyFont="1" applyFill="1" applyAlignment="1">
      <alignment horizontal="left" vertical="top" wrapText="1"/>
    </xf>
    <xf numFmtId="0" fontId="7" fillId="6" borderId="0" xfId="0" applyFont="1" applyFill="1" applyAlignment="1">
      <alignment horizontal="justify" vertical="top" wrapText="1"/>
    </xf>
    <xf numFmtId="0" fontId="5" fillId="6" borderId="0" xfId="0" quotePrefix="1" applyFont="1" applyFill="1" applyAlignment="1">
      <alignment horizontal="justify" vertical="top"/>
    </xf>
    <xf numFmtId="0" fontId="5" fillId="6" borderId="0" xfId="0" quotePrefix="1" applyFont="1" applyFill="1" applyAlignment="1">
      <alignment horizontal="justify" vertical="top" wrapText="1"/>
    </xf>
    <xf numFmtId="0" fontId="5" fillId="0" borderId="0" xfId="0" applyFont="1" applyAlignment="1">
      <alignment vertical="top"/>
    </xf>
    <xf numFmtId="0" fontId="20" fillId="0" borderId="0" xfId="0" applyFont="1"/>
    <xf numFmtId="0" fontId="5" fillId="6" borderId="0" xfId="0" applyFont="1" applyFill="1" applyAlignment="1">
      <alignment horizontal="left" vertical="top"/>
    </xf>
    <xf numFmtId="0" fontId="19"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0" fillId="6" borderId="0" xfId="0" applyFont="1" applyFill="1" applyAlignment="1">
      <alignment horizontal="justify" vertical="top" wrapText="1"/>
    </xf>
    <xf numFmtId="0" fontId="20" fillId="6" borderId="0" xfId="0" applyFont="1" applyFill="1" applyAlignment="1">
      <alignment horizontal="justify" vertical="top"/>
    </xf>
    <xf numFmtId="0" fontId="21" fillId="6" borderId="0" xfId="0" applyFont="1" applyFill="1" applyAlignment="1">
      <alignment horizontal="left" vertical="top"/>
    </xf>
    <xf numFmtId="0" fontId="21" fillId="6" borderId="0" xfId="0" quotePrefix="1" applyFont="1" applyFill="1" applyAlignment="1">
      <alignment horizontal="justify" vertical="top" wrapText="1"/>
    </xf>
    <xf numFmtId="0" fontId="21" fillId="6" borderId="0" xfId="0" applyFont="1" applyFill="1" applyAlignment="1">
      <alignment horizontal="justify" vertical="top" wrapText="1"/>
    </xf>
    <xf numFmtId="0" fontId="20" fillId="6" borderId="0" xfId="0" quotePrefix="1" applyFont="1" applyFill="1" applyAlignment="1">
      <alignment horizontal="justify" vertical="top" wrapText="1"/>
    </xf>
    <xf numFmtId="49" fontId="7" fillId="3" borderId="0" xfId="0" applyNumberFormat="1" applyFont="1" applyFill="1" applyAlignment="1">
      <alignment vertical="top"/>
    </xf>
    <xf numFmtId="164" fontId="4" fillId="6" borderId="0" xfId="0" applyNumberFormat="1" applyFont="1" applyFill="1" applyBorder="1" applyAlignment="1">
      <alignment horizontal="justify" vertical="top" wrapText="1"/>
    </xf>
    <xf numFmtId="0" fontId="5" fillId="6" borderId="0" xfId="0" applyFont="1" applyFill="1" applyBorder="1" applyAlignment="1">
      <alignment horizontal="justify" vertical="top"/>
    </xf>
    <xf numFmtId="49" fontId="21" fillId="3" borderId="0" xfId="0" applyNumberFormat="1" applyFont="1" applyFill="1"/>
    <xf numFmtId="0" fontId="4" fillId="0" borderId="1" xfId="0" applyFont="1" applyBorder="1" applyAlignment="1">
      <alignment horizontal="left" vertical="center" wrapText="1"/>
    </xf>
    <xf numFmtId="0" fontId="4" fillId="5" borderId="1" xfId="0" applyFont="1" applyFill="1" applyBorder="1" applyAlignment="1">
      <alignment horizontal="left" vertical="center" wrapText="1"/>
    </xf>
    <xf numFmtId="0" fontId="4" fillId="0" borderId="22" xfId="0" applyFont="1" applyBorder="1" applyAlignment="1">
      <alignment vertical="center"/>
    </xf>
    <xf numFmtId="0" fontId="4" fillId="0" borderId="11" xfId="0" applyFont="1" applyBorder="1" applyAlignment="1">
      <alignment vertical="center"/>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3" xfId="0" applyFont="1" applyBorder="1" applyAlignment="1">
      <alignment horizontal="left" vertical="center" wrapText="1" indent="1"/>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vertical="center"/>
    </xf>
    <xf numFmtId="0" fontId="4" fillId="0" borderId="8" xfId="0" applyFont="1" applyBorder="1" applyAlignment="1">
      <alignment horizontal="left" vertical="center" wrapText="1" indent="1"/>
    </xf>
    <xf numFmtId="164" fontId="3" fillId="0" borderId="9"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left" vertical="center"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3" fillId="0" borderId="14" xfId="0" applyFont="1" applyBorder="1" applyAlignment="1">
      <alignment horizontal="center" vertical="center"/>
    </xf>
    <xf numFmtId="0" fontId="4" fillId="0"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3" fillId="0" borderId="1" xfId="0" applyFont="1" applyBorder="1" applyAlignment="1">
      <alignment vertical="center" wrapText="1"/>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17" fillId="0" borderId="0" xfId="0" applyFont="1" applyProtection="1"/>
    <xf numFmtId="0" fontId="20" fillId="0" borderId="0" xfId="0" applyFont="1" applyProtection="1"/>
    <xf numFmtId="0" fontId="0" fillId="6" borderId="0" xfId="0" applyFill="1" applyAlignment="1" applyProtection="1">
      <alignment wrapText="1"/>
    </xf>
    <xf numFmtId="0" fontId="0" fillId="6" borderId="0" xfId="0" applyFill="1" applyProtection="1"/>
    <xf numFmtId="0" fontId="5" fillId="6" borderId="0" xfId="0" applyFont="1" applyFill="1" applyProtection="1"/>
    <xf numFmtId="0" fontId="0" fillId="6" borderId="0" xfId="0" applyFill="1" applyAlignment="1" applyProtection="1">
      <alignment horizontal="left" vertical="top" wrapText="1"/>
    </xf>
    <xf numFmtId="0" fontId="25" fillId="6" borderId="0" xfId="0" applyFont="1" applyFill="1" applyAlignment="1" applyProtection="1">
      <alignment horizontal="left" vertical="top"/>
    </xf>
    <xf numFmtId="0" fontId="15" fillId="0" borderId="0" xfId="5" applyFont="1" applyAlignment="1">
      <alignment vertical="top"/>
    </xf>
    <xf numFmtId="3" fontId="5" fillId="0" borderId="0" xfId="4" applyNumberFormat="1" applyFont="1" applyAlignment="1">
      <alignment horizontal="left"/>
    </xf>
    <xf numFmtId="0" fontId="25" fillId="0" borderId="0" xfId="4" applyFont="1"/>
    <xf numFmtId="0" fontId="25" fillId="0" borderId="0" xfId="4" applyFont="1" applyAlignment="1"/>
    <xf numFmtId="0" fontId="15" fillId="0" borderId="0" xfId="5" applyFont="1" applyAlignment="1">
      <alignment horizontal="right" vertical="top" indent="1"/>
    </xf>
    <xf numFmtId="0" fontId="28" fillId="0" borderId="0" xfId="5" applyFont="1" applyBorder="1" applyAlignment="1">
      <alignment horizontal="center" vertical="top"/>
    </xf>
    <xf numFmtId="0" fontId="15" fillId="0" borderId="0" xfId="5" applyFont="1" applyAlignment="1">
      <alignment horizontal="left" vertical="top"/>
    </xf>
    <xf numFmtId="164" fontId="28" fillId="0" borderId="0" xfId="5" applyNumberFormat="1" applyFont="1" applyBorder="1" applyAlignment="1" applyProtection="1">
      <alignment horizontal="left" vertical="center"/>
    </xf>
    <xf numFmtId="0" fontId="28" fillId="0" borderId="15" xfId="5" applyFont="1" applyBorder="1" applyAlignment="1">
      <alignment horizontal="center" vertical="top"/>
    </xf>
    <xf numFmtId="0" fontId="30" fillId="0" borderId="0" xfId="5" applyFont="1" applyBorder="1" applyAlignment="1">
      <alignment horizontal="center" vertical="top"/>
    </xf>
    <xf numFmtId="0" fontId="27" fillId="0" borderId="0" xfId="5" applyFont="1" applyAlignment="1">
      <alignment horizontal="left" vertical="top"/>
    </xf>
    <xf numFmtId="0" fontId="15" fillId="0" borderId="0" xfId="5" quotePrefix="1" applyFont="1" applyAlignment="1">
      <alignment horizontal="left" vertical="center" indent="1"/>
    </xf>
    <xf numFmtId="0" fontId="22" fillId="0" borderId="0" xfId="5" applyFont="1" applyAlignment="1">
      <alignment horizontal="left" indent="3"/>
    </xf>
    <xf numFmtId="0" fontId="15" fillId="0" borderId="0" xfId="5" applyFont="1" applyAlignment="1">
      <alignment vertical="center"/>
    </xf>
    <xf numFmtId="49" fontId="23" fillId="4" borderId="15" xfId="5" applyNumberFormat="1" applyFont="1" applyFill="1" applyBorder="1" applyAlignment="1" applyProtection="1">
      <alignment horizontal="center" vertical="center"/>
      <protection locked="0"/>
    </xf>
    <xf numFmtId="0" fontId="25" fillId="0" borderId="0" xfId="5" applyFont="1" applyAlignment="1">
      <alignment horizontal="center" vertical="top"/>
    </xf>
    <xf numFmtId="0" fontId="15" fillId="0" borderId="0" xfId="5" applyFont="1" applyAlignment="1">
      <alignment horizontal="left" vertical="center" indent="1"/>
    </xf>
    <xf numFmtId="0" fontId="15" fillId="0" borderId="0" xfId="5" applyFont="1" applyAlignment="1">
      <alignment horizontal="left" vertical="top" indent="1"/>
    </xf>
    <xf numFmtId="0" fontId="15" fillId="0" borderId="0" xfId="5" applyFont="1" applyBorder="1" applyAlignment="1">
      <alignment horizontal="center" vertical="top"/>
    </xf>
    <xf numFmtId="0" fontId="30" fillId="0" borderId="0" xfId="5" applyFont="1" applyBorder="1" applyAlignment="1" applyProtection="1">
      <alignment horizontal="center" vertical="top"/>
    </xf>
    <xf numFmtId="0" fontId="15" fillId="0" borderId="0" xfId="5" applyFont="1" applyAlignment="1">
      <alignment horizontal="left" vertical="top" indent="2"/>
    </xf>
    <xf numFmtId="0" fontId="15" fillId="0" borderId="0" xfId="5" applyFont="1" applyAlignment="1">
      <alignment horizontal="left" vertical="top" indent="5"/>
    </xf>
    <xf numFmtId="0" fontId="15" fillId="0" borderId="0" xfId="5" applyFont="1" applyBorder="1" applyAlignment="1" applyProtection="1">
      <alignment horizontal="left" vertical="center"/>
    </xf>
    <xf numFmtId="0" fontId="15" fillId="0" borderId="0" xfId="5" applyFont="1" applyAlignment="1">
      <alignment vertical="top" wrapText="1"/>
    </xf>
    <xf numFmtId="0" fontId="31" fillId="0" borderId="0" xfId="5" applyFont="1" applyAlignment="1">
      <alignment vertical="top"/>
    </xf>
    <xf numFmtId="0" fontId="4" fillId="0" borderId="1" xfId="0" applyFont="1" applyBorder="1" applyAlignment="1">
      <alignment horizontal="left" vertical="center" wrapText="1" indent="3"/>
    </xf>
    <xf numFmtId="0" fontId="5" fillId="6" borderId="0" xfId="0" applyFont="1" applyFill="1" applyAlignment="1">
      <alignment horizontal="justify" vertical="top"/>
    </xf>
    <xf numFmtId="0" fontId="5" fillId="6" borderId="0" xfId="0" applyFont="1" applyFill="1" applyAlignment="1">
      <alignment horizontal="justify" vertical="top" wrapText="1"/>
    </xf>
    <xf numFmtId="0" fontId="5" fillId="0" borderId="0" xfId="0" applyFont="1" applyAlignment="1" applyProtection="1"/>
    <xf numFmtId="0" fontId="0" fillId="0" borderId="0" xfId="0" applyAlignment="1" applyProtection="1"/>
    <xf numFmtId="0" fontId="5" fillId="0" borderId="0" xfId="1" applyFont="1" applyAlignment="1" applyProtection="1"/>
    <xf numFmtId="0" fontId="4" fillId="0" borderId="0" xfId="1" applyFont="1" applyAlignment="1" applyProtection="1">
      <alignment vertical="top"/>
    </xf>
    <xf numFmtId="0" fontId="4" fillId="0" borderId="0" xfId="1" applyFont="1" applyAlignment="1" applyProtection="1"/>
    <xf numFmtId="0" fontId="5" fillId="0" borderId="0" xfId="0" applyFont="1" applyFill="1" applyAlignment="1" applyProtection="1"/>
    <xf numFmtId="3" fontId="4" fillId="4" borderId="1" xfId="0" applyNumberFormat="1" applyFont="1" applyFill="1" applyBorder="1" applyAlignment="1" applyProtection="1">
      <alignment horizontal="right" vertical="center" wrapText="1" indent="1"/>
      <protection locked="0"/>
    </xf>
    <xf numFmtId="3" fontId="4" fillId="4" borderId="3" xfId="0" applyNumberFormat="1" applyFont="1" applyFill="1" applyBorder="1" applyAlignment="1" applyProtection="1">
      <alignment horizontal="right" vertical="center" wrapText="1" indent="1"/>
      <protection locked="0"/>
    </xf>
    <xf numFmtId="3" fontId="4" fillId="4" borderId="4" xfId="0" applyNumberFormat="1" applyFont="1" applyFill="1" applyBorder="1" applyAlignment="1" applyProtection="1">
      <alignment horizontal="right" vertical="center" indent="1"/>
      <protection locked="0"/>
    </xf>
    <xf numFmtId="3" fontId="4" fillId="4" borderId="5" xfId="0" applyNumberFormat="1" applyFont="1" applyFill="1" applyBorder="1" applyAlignment="1" applyProtection="1">
      <alignment horizontal="right" vertical="center" indent="1"/>
      <protection locked="0"/>
    </xf>
    <xf numFmtId="3" fontId="23" fillId="4" borderId="15" xfId="4" applyNumberFormat="1" applyFont="1" applyFill="1" applyBorder="1" applyAlignment="1" applyProtection="1">
      <protection locked="0"/>
    </xf>
    <xf numFmtId="0" fontId="4" fillId="0" borderId="1" xfId="0" applyFont="1" applyBorder="1" applyAlignment="1">
      <alignment horizontal="left" vertical="center" indent="3"/>
    </xf>
    <xf numFmtId="0" fontId="4" fillId="0" borderId="1" xfId="0" applyFont="1" applyBorder="1" applyAlignment="1">
      <alignment horizontal="left" vertical="center" wrapText="1" indent="5"/>
    </xf>
    <xf numFmtId="3" fontId="3" fillId="3" borderId="2" xfId="0" applyNumberFormat="1" applyFont="1" applyFill="1" applyBorder="1" applyAlignment="1">
      <alignment horizontal="right" vertical="center" wrapText="1" indent="1"/>
    </xf>
    <xf numFmtId="3" fontId="3" fillId="3" borderId="8" xfId="0" applyNumberFormat="1" applyFont="1" applyFill="1" applyBorder="1" applyAlignment="1">
      <alignment horizontal="right" vertical="center" wrapText="1" indent="1"/>
    </xf>
    <xf numFmtId="3" fontId="3" fillId="3" borderId="17" xfId="0" applyNumberFormat="1" applyFont="1" applyFill="1" applyBorder="1" applyAlignment="1">
      <alignment horizontal="right" vertical="center" wrapText="1" indent="1"/>
    </xf>
    <xf numFmtId="3" fontId="3" fillId="3" borderId="3" xfId="0" applyNumberFormat="1" applyFont="1" applyFill="1" applyBorder="1" applyAlignment="1">
      <alignment horizontal="right" vertical="center" wrapText="1" indent="1"/>
    </xf>
    <xf numFmtId="169" fontId="3" fillId="3" borderId="2" xfId="0" applyNumberFormat="1" applyFont="1" applyFill="1" applyBorder="1" applyAlignment="1">
      <alignment horizontal="right" vertical="center" wrapText="1" indent="1"/>
    </xf>
    <xf numFmtId="169" fontId="3" fillId="3" borderId="1" xfId="0" applyNumberFormat="1" applyFont="1" applyFill="1" applyBorder="1" applyAlignment="1">
      <alignment horizontal="right" vertical="center" wrapText="1" indent="1"/>
    </xf>
    <xf numFmtId="169" fontId="3" fillId="3" borderId="8" xfId="0" applyNumberFormat="1" applyFont="1" applyFill="1" applyBorder="1" applyAlignment="1">
      <alignment horizontal="right" vertical="center" wrapText="1" indent="1"/>
    </xf>
    <xf numFmtId="169" fontId="3" fillId="3" borderId="17" xfId="0" applyNumberFormat="1" applyFont="1" applyFill="1" applyBorder="1" applyAlignment="1">
      <alignment horizontal="right" vertical="center" wrapText="1" indent="1"/>
    </xf>
    <xf numFmtId="169" fontId="3" fillId="3" borderId="3" xfId="0" applyNumberFormat="1" applyFont="1" applyFill="1" applyBorder="1" applyAlignment="1">
      <alignment horizontal="right" vertical="center" wrapText="1" indent="1"/>
    </xf>
    <xf numFmtId="3" fontId="3" fillId="3" borderId="4" xfId="0" applyNumberFormat="1" applyFont="1" applyFill="1" applyBorder="1" applyAlignment="1">
      <alignment horizontal="right" vertical="center" indent="1"/>
    </xf>
    <xf numFmtId="0" fontId="4" fillId="0" borderId="1" xfId="0" applyFont="1" applyFill="1" applyBorder="1" applyAlignment="1">
      <alignment horizontal="left" vertical="center" indent="3"/>
    </xf>
    <xf numFmtId="0" fontId="4" fillId="0" borderId="3" xfId="0" applyFont="1" applyBorder="1" applyAlignment="1">
      <alignment horizontal="left" vertical="center" indent="3"/>
    </xf>
    <xf numFmtId="3" fontId="3" fillId="3" borderId="1" xfId="0" applyNumberFormat="1" applyFont="1" applyFill="1" applyBorder="1" applyAlignment="1">
      <alignment horizontal="right" vertical="center" indent="1"/>
    </xf>
    <xf numFmtId="169" fontId="3" fillId="3" borderId="1" xfId="0" applyNumberFormat="1" applyFont="1" applyFill="1" applyBorder="1" applyAlignment="1">
      <alignment horizontal="right" vertical="center" indent="1"/>
    </xf>
    <xf numFmtId="3" fontId="3" fillId="3" borderId="3" xfId="0" applyNumberFormat="1" applyFont="1" applyFill="1" applyBorder="1" applyAlignment="1">
      <alignment horizontal="right" vertical="center" indent="1"/>
    </xf>
    <xf numFmtId="169" fontId="3" fillId="3" borderId="3" xfId="0" applyNumberFormat="1" applyFont="1" applyFill="1" applyBorder="1" applyAlignment="1">
      <alignment horizontal="right" vertical="center" indent="1"/>
    </xf>
    <xf numFmtId="3" fontId="3" fillId="3" borderId="1" xfId="0" applyNumberFormat="1" applyFont="1" applyFill="1" applyBorder="1" applyAlignment="1" applyProtection="1">
      <alignment horizontal="right" vertical="center" indent="1"/>
    </xf>
    <xf numFmtId="169" fontId="3" fillId="3" borderId="4" xfId="0" applyNumberFormat="1" applyFont="1" applyFill="1" applyBorder="1" applyAlignment="1">
      <alignment horizontal="right" vertical="center" indent="1"/>
    </xf>
    <xf numFmtId="169" fontId="3" fillId="3" borderId="4" xfId="0" applyNumberFormat="1" applyFont="1" applyFill="1" applyBorder="1" applyAlignment="1">
      <alignment horizontal="right" vertical="center" wrapText="1" indent="1"/>
    </xf>
    <xf numFmtId="3" fontId="4" fillId="4" borderId="1" xfId="0" applyNumberFormat="1" applyFont="1" applyFill="1" applyBorder="1" applyAlignment="1" applyProtection="1">
      <alignment horizontal="right" vertical="center" indent="1"/>
      <protection locked="0"/>
    </xf>
    <xf numFmtId="169" fontId="4" fillId="4" borderId="1" xfId="0" applyNumberFormat="1" applyFont="1" applyFill="1" applyBorder="1" applyAlignment="1" applyProtection="1">
      <alignment horizontal="right" vertical="center" indent="1"/>
      <protection locked="0"/>
    </xf>
    <xf numFmtId="169" fontId="4" fillId="4" borderId="4" xfId="0" applyNumberFormat="1" applyFont="1" applyFill="1" applyBorder="1" applyAlignment="1" applyProtection="1">
      <alignment horizontal="right" vertical="center" indent="1"/>
      <protection locked="0"/>
    </xf>
    <xf numFmtId="3" fontId="4" fillId="4" borderId="3" xfId="0" applyNumberFormat="1" applyFont="1" applyFill="1" applyBorder="1" applyAlignment="1" applyProtection="1">
      <alignment horizontal="right" vertical="center" indent="1"/>
      <protection locked="0"/>
    </xf>
    <xf numFmtId="169" fontId="4" fillId="4" borderId="3" xfId="0" applyNumberFormat="1" applyFont="1" applyFill="1" applyBorder="1" applyAlignment="1" applyProtection="1">
      <alignment horizontal="right" vertical="center" indent="1"/>
      <protection locked="0"/>
    </xf>
    <xf numFmtId="169" fontId="4" fillId="4" borderId="5" xfId="0" applyNumberFormat="1" applyFont="1" applyFill="1" applyBorder="1" applyAlignment="1" applyProtection="1">
      <alignment horizontal="right" vertical="center" indent="1"/>
      <protection locked="0"/>
    </xf>
    <xf numFmtId="169" fontId="4" fillId="4" borderId="1" xfId="0" applyNumberFormat="1" applyFont="1" applyFill="1" applyBorder="1" applyAlignment="1" applyProtection="1">
      <alignment horizontal="right" vertical="center" wrapText="1" indent="1"/>
      <protection locked="0"/>
    </xf>
    <xf numFmtId="169" fontId="4" fillId="4" borderId="4" xfId="0" applyNumberFormat="1" applyFont="1" applyFill="1" applyBorder="1" applyAlignment="1" applyProtection="1">
      <alignment horizontal="right" vertical="center" wrapText="1" indent="1"/>
      <protection locked="0"/>
    </xf>
    <xf numFmtId="169" fontId="4" fillId="4" borderId="3" xfId="0" applyNumberFormat="1" applyFont="1" applyFill="1" applyBorder="1" applyAlignment="1" applyProtection="1">
      <alignment horizontal="right" vertical="center" wrapText="1" indent="1"/>
      <protection locked="0"/>
    </xf>
    <xf numFmtId="169" fontId="4" fillId="4" borderId="5" xfId="0" applyNumberFormat="1" applyFont="1" applyFill="1" applyBorder="1" applyAlignment="1" applyProtection="1">
      <alignment horizontal="right" vertical="center" wrapText="1" indent="1"/>
      <protection locked="0"/>
    </xf>
    <xf numFmtId="3" fontId="3" fillId="4" borderId="1" xfId="0" applyNumberFormat="1" applyFont="1" applyFill="1" applyBorder="1" applyAlignment="1" applyProtection="1">
      <alignment horizontal="right" vertical="center" wrapText="1" indent="1"/>
      <protection locked="0"/>
    </xf>
    <xf numFmtId="0" fontId="3" fillId="2" borderId="1" xfId="0" applyFont="1" applyFill="1" applyBorder="1" applyAlignment="1">
      <alignment horizontal="right" vertical="center" wrapText="1" indent="1"/>
    </xf>
    <xf numFmtId="0" fontId="3" fillId="2" borderId="4" xfId="0" applyFont="1" applyFill="1" applyBorder="1" applyAlignment="1">
      <alignment horizontal="right" vertical="center" wrapText="1" indent="1"/>
    </xf>
    <xf numFmtId="3" fontId="4" fillId="4" borderId="8" xfId="0" applyNumberFormat="1" applyFont="1" applyFill="1" applyBorder="1" applyAlignment="1" applyProtection="1">
      <alignment horizontal="right" vertical="center" wrapText="1" indent="1"/>
      <protection locked="0"/>
    </xf>
    <xf numFmtId="3" fontId="4" fillId="4" borderId="21" xfId="0" applyNumberFormat="1" applyFont="1" applyFill="1" applyBorder="1" applyAlignment="1" applyProtection="1">
      <alignment horizontal="right" vertical="center" wrapText="1" indent="1"/>
      <protection locked="0"/>
    </xf>
    <xf numFmtId="165" fontId="3" fillId="2" borderId="1" xfId="0" applyNumberFormat="1" applyFont="1" applyFill="1" applyBorder="1" applyAlignment="1">
      <alignment horizontal="right" vertical="center" wrapText="1" indent="1"/>
    </xf>
    <xf numFmtId="165" fontId="3" fillId="2" borderId="4" xfId="0" applyNumberFormat="1" applyFont="1" applyFill="1" applyBorder="1" applyAlignment="1">
      <alignment horizontal="right" vertical="center" wrapText="1" indent="1"/>
    </xf>
    <xf numFmtId="169" fontId="4" fillId="4" borderId="8" xfId="0" applyNumberFormat="1" applyFont="1" applyFill="1" applyBorder="1" applyAlignment="1" applyProtection="1">
      <alignment horizontal="right" vertical="center" wrapText="1" indent="1"/>
      <protection locked="0"/>
    </xf>
    <xf numFmtId="169" fontId="4" fillId="4" borderId="21" xfId="0" applyNumberFormat="1" applyFont="1" applyFill="1" applyBorder="1" applyAlignment="1" applyProtection="1">
      <alignment horizontal="right" vertical="center" wrapText="1" indent="1"/>
      <protection locked="0"/>
    </xf>
    <xf numFmtId="3" fontId="4" fillId="4" borderId="12" xfId="0" applyNumberFormat="1" applyFont="1" applyFill="1" applyBorder="1" applyAlignment="1" applyProtection="1">
      <alignment horizontal="right" vertical="center" wrapText="1" indent="1"/>
      <protection locked="0"/>
    </xf>
    <xf numFmtId="0" fontId="15" fillId="0" borderId="69" xfId="5" quotePrefix="1" applyFont="1" applyBorder="1" applyAlignment="1">
      <alignment horizontal="left" vertical="center" wrapText="1" indent="1" readingOrder="1"/>
    </xf>
    <xf numFmtId="0" fontId="15" fillId="0" borderId="70" xfId="5" quotePrefix="1" applyFont="1" applyBorder="1" applyAlignment="1">
      <alignment horizontal="left" vertical="center" wrapText="1" indent="1" readingOrder="1"/>
    </xf>
    <xf numFmtId="0" fontId="15" fillId="0" borderId="71" xfId="5" quotePrefix="1" applyFont="1" applyBorder="1" applyAlignment="1">
      <alignment horizontal="left" vertical="center" wrapText="1" indent="1" readingOrder="1"/>
    </xf>
    <xf numFmtId="49" fontId="27" fillId="4" borderId="0" xfId="3" applyNumberFormat="1" applyFont="1" applyFill="1" applyBorder="1" applyAlignment="1" applyProtection="1">
      <alignment horizontal="left" wrapText="1"/>
      <protection locked="0"/>
    </xf>
    <xf numFmtId="49" fontId="27" fillId="4" borderId="15" xfId="3" applyNumberFormat="1" applyFont="1" applyFill="1" applyBorder="1" applyAlignment="1" applyProtection="1">
      <alignment horizontal="left" wrapText="1"/>
      <protection locked="0"/>
    </xf>
    <xf numFmtId="168" fontId="15" fillId="4" borderId="15" xfId="3" applyNumberFormat="1" applyFont="1" applyFill="1" applyBorder="1" applyAlignment="1" applyProtection="1">
      <alignment horizontal="center" vertical="center"/>
      <protection locked="0"/>
    </xf>
    <xf numFmtId="0" fontId="25" fillId="0" borderId="68" xfId="5" applyFont="1" applyBorder="1" applyAlignment="1">
      <alignment horizontal="center" vertical="top"/>
    </xf>
    <xf numFmtId="0" fontId="30" fillId="0" borderId="0" xfId="5" applyFont="1" applyBorder="1" applyAlignment="1">
      <alignment horizontal="center" vertical="top"/>
    </xf>
    <xf numFmtId="49" fontId="25" fillId="4" borderId="15" xfId="5" applyNumberFormat="1" applyFont="1" applyFill="1" applyBorder="1" applyAlignment="1" applyProtection="1">
      <alignment horizontal="left" vertical="center"/>
      <protection locked="0"/>
    </xf>
    <xf numFmtId="0" fontId="15" fillId="0" borderId="0" xfId="5" applyFont="1" applyAlignment="1">
      <alignment horizontal="right" vertical="top"/>
    </xf>
    <xf numFmtId="0" fontId="15" fillId="0" borderId="0" xfId="5" applyFont="1" applyAlignment="1">
      <alignment horizontal="right" vertical="center"/>
    </xf>
    <xf numFmtId="49" fontId="25" fillId="4" borderId="0" xfId="5" applyNumberFormat="1" applyFont="1" applyFill="1" applyBorder="1" applyAlignment="1" applyProtection="1">
      <alignment horizontal="left" vertical="center"/>
      <protection locked="0"/>
    </xf>
    <xf numFmtId="0" fontId="26" fillId="7" borderId="0" xfId="4" applyFont="1" applyFill="1" applyAlignment="1">
      <alignment horizontal="center" wrapText="1"/>
    </xf>
    <xf numFmtId="0" fontId="28" fillId="0" borderId="60" xfId="5" applyFont="1" applyBorder="1" applyAlignment="1">
      <alignment horizontal="center" vertical="center" wrapText="1"/>
    </xf>
    <xf numFmtId="0" fontId="28" fillId="0" borderId="61" xfId="5" applyFont="1" applyBorder="1" applyAlignment="1">
      <alignment horizontal="center" vertical="center" wrapText="1"/>
    </xf>
    <xf numFmtId="0" fontId="28" fillId="0" borderId="62" xfId="5" applyFont="1" applyBorder="1" applyAlignment="1">
      <alignment horizontal="center" vertical="center" wrapText="1"/>
    </xf>
    <xf numFmtId="0" fontId="28" fillId="0" borderId="63" xfId="5" applyFont="1" applyBorder="1" applyAlignment="1">
      <alignment horizontal="center" vertical="center" wrapText="1"/>
    </xf>
    <xf numFmtId="0" fontId="28" fillId="0" borderId="49" xfId="5" applyFont="1" applyBorder="1" applyAlignment="1">
      <alignment horizontal="center" vertical="center" wrapText="1"/>
    </xf>
    <xf numFmtId="0" fontId="28" fillId="0" borderId="64" xfId="5" applyFont="1" applyBorder="1" applyAlignment="1">
      <alignment horizontal="center" vertical="center" wrapText="1"/>
    </xf>
    <xf numFmtId="0" fontId="25" fillId="0" borderId="60" xfId="5" applyFont="1" applyBorder="1" applyAlignment="1">
      <alignment horizontal="center" vertical="center" wrapText="1"/>
    </xf>
    <xf numFmtId="0" fontId="25" fillId="0" borderId="61" xfId="5" applyFont="1" applyBorder="1" applyAlignment="1">
      <alignment horizontal="center" vertical="center" wrapText="1"/>
    </xf>
    <xf numFmtId="0" fontId="25" fillId="0" borderId="63" xfId="5" applyFont="1" applyBorder="1" applyAlignment="1">
      <alignment horizontal="center" vertical="center" wrapText="1"/>
    </xf>
    <xf numFmtId="0" fontId="25" fillId="0" borderId="49" xfId="5" applyFont="1" applyBorder="1" applyAlignment="1">
      <alignment horizontal="center" vertical="center" wrapText="1"/>
    </xf>
    <xf numFmtId="0" fontId="27" fillId="0" borderId="60" xfId="5" quotePrefix="1" applyFont="1" applyBorder="1" applyAlignment="1">
      <alignment horizontal="center" wrapText="1"/>
    </xf>
    <xf numFmtId="0" fontId="27" fillId="0" borderId="61" xfId="5" applyFont="1" applyBorder="1" applyAlignment="1">
      <alignment horizontal="center" wrapText="1"/>
    </xf>
    <xf numFmtId="0" fontId="27" fillId="0" borderId="62" xfId="5" applyFont="1" applyBorder="1" applyAlignment="1">
      <alignment horizontal="center" wrapText="1"/>
    </xf>
    <xf numFmtId="0" fontId="25" fillId="0" borderId="63" xfId="5" quotePrefix="1" applyFont="1" applyBorder="1" applyAlignment="1">
      <alignment horizontal="center" vertical="top" wrapText="1"/>
    </xf>
    <xf numFmtId="0" fontId="25" fillId="0" borderId="49" xfId="5" applyFont="1" applyBorder="1" applyAlignment="1">
      <alignment horizontal="center" vertical="top" wrapText="1"/>
    </xf>
    <xf numFmtId="0" fontId="25" fillId="0" borderId="64" xfId="5" applyFont="1" applyBorder="1" applyAlignment="1">
      <alignment horizontal="center" vertical="top" wrapText="1"/>
    </xf>
    <xf numFmtId="0" fontId="29" fillId="0" borderId="65" xfId="5" applyFont="1" applyBorder="1" applyAlignment="1">
      <alignment horizontal="center" vertical="center" wrapText="1"/>
    </xf>
    <xf numFmtId="0" fontId="29" fillId="0" borderId="66" xfId="5" applyFont="1" applyBorder="1" applyAlignment="1">
      <alignment horizontal="center" vertical="center" wrapText="1"/>
    </xf>
    <xf numFmtId="0" fontId="29" fillId="0" borderId="67" xfId="5" applyFont="1" applyBorder="1" applyAlignment="1">
      <alignment horizontal="center" vertical="center" wrapText="1"/>
    </xf>
    <xf numFmtId="0" fontId="25" fillId="0" borderId="60" xfId="5" applyFont="1" applyBorder="1" applyAlignment="1">
      <alignment horizontal="left" vertical="center" wrapText="1" indent="1"/>
    </xf>
    <xf numFmtId="0" fontId="25" fillId="0" borderId="61" xfId="5" applyFont="1" applyBorder="1" applyAlignment="1">
      <alignment horizontal="left" vertical="center" wrapText="1" indent="1"/>
    </xf>
    <xf numFmtId="0" fontId="25" fillId="0" borderId="62" xfId="5" applyFont="1" applyBorder="1" applyAlignment="1">
      <alignment horizontal="left" vertical="center" wrapText="1" indent="1"/>
    </xf>
    <xf numFmtId="0" fontId="25" fillId="0" borderId="63" xfId="5" applyFont="1" applyBorder="1" applyAlignment="1">
      <alignment horizontal="left" vertical="center" wrapText="1" indent="1"/>
    </xf>
    <xf numFmtId="0" fontId="25" fillId="0" borderId="49" xfId="5" applyFont="1" applyBorder="1" applyAlignment="1">
      <alignment horizontal="left" vertical="center" wrapText="1" indent="1"/>
    </xf>
    <xf numFmtId="0" fontId="25" fillId="0" borderId="64" xfId="5" applyFont="1" applyBorder="1" applyAlignment="1">
      <alignment horizontal="left" vertical="center" wrapText="1" indent="1"/>
    </xf>
    <xf numFmtId="0" fontId="28" fillId="0" borderId="15" xfId="5" applyFont="1" applyBorder="1" applyAlignment="1" applyProtection="1">
      <alignment horizontal="center" vertical="top"/>
      <protection locked="0"/>
    </xf>
    <xf numFmtId="0" fontId="31" fillId="0" borderId="0" xfId="5" applyFont="1" applyAlignment="1">
      <alignment horizontal="right" vertical="top" wrapText="1"/>
    </xf>
    <xf numFmtId="167" fontId="27" fillId="4" borderId="15" xfId="3" applyNumberFormat="1" applyFont="1" applyFill="1" applyBorder="1" applyAlignment="1" applyProtection="1">
      <alignment horizontal="center" vertical="center"/>
      <protection locked="0"/>
    </xf>
    <xf numFmtId="0" fontId="8" fillId="0" borderId="28"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xf>
    <xf numFmtId="0" fontId="4"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6" borderId="0" xfId="0" applyFont="1" applyFill="1" applyAlignment="1">
      <alignment horizontal="justify" vertical="top"/>
    </xf>
    <xf numFmtId="0" fontId="5" fillId="6" borderId="0" xfId="0" applyFont="1" applyFill="1" applyAlignment="1" applyProtection="1">
      <alignment horizontal="justify" vertical="top"/>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5" fillId="6" borderId="0" xfId="0" applyFont="1" applyFill="1" applyAlignment="1">
      <alignment horizontal="justify" vertical="top" wrapText="1"/>
    </xf>
    <xf numFmtId="0" fontId="5" fillId="6" borderId="0" xfId="0" quotePrefix="1" applyFont="1" applyFill="1" applyAlignment="1">
      <alignment horizontal="justify" vertical="top"/>
    </xf>
    <xf numFmtId="0" fontId="5" fillId="6" borderId="0" xfId="0" quotePrefix="1" applyFont="1" applyFill="1" applyAlignment="1">
      <alignment horizontal="justify" vertical="top" wrapText="1"/>
    </xf>
    <xf numFmtId="0" fontId="7" fillId="6" borderId="0" xfId="0" applyFont="1" applyFill="1" applyAlignment="1">
      <alignment horizontal="justify" vertical="top" wrapText="1"/>
    </xf>
    <xf numFmtId="0" fontId="5" fillId="6" borderId="0" xfId="0" applyFont="1" applyFill="1" applyAlignment="1">
      <alignment horizontal="left" wrapText="1"/>
    </xf>
    <xf numFmtId="0" fontId="5" fillId="6" borderId="15" xfId="0" applyFont="1" applyFill="1" applyBorder="1" applyAlignment="1">
      <alignment horizontal="left" wrapText="1"/>
    </xf>
    <xf numFmtId="0" fontId="5" fillId="6" borderId="0" xfId="0" applyFont="1" applyFill="1" applyAlignment="1">
      <alignment horizontal="left" vertical="top" wrapText="1"/>
    </xf>
    <xf numFmtId="0" fontId="5" fillId="6" borderId="32" xfId="0" applyFont="1" applyFill="1" applyBorder="1" applyAlignment="1">
      <alignment horizontal="center" wrapText="1"/>
    </xf>
    <xf numFmtId="0" fontId="5" fillId="6" borderId="27" xfId="0" applyFont="1" applyFill="1" applyBorder="1" applyAlignment="1">
      <alignment horizont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3" xfId="0" applyFont="1" applyBorder="1" applyAlignment="1">
      <alignment horizontal="center" vertical="center" wrapText="1"/>
    </xf>
    <xf numFmtId="0" fontId="17" fillId="0" borderId="28" xfId="0" applyFont="1" applyBorder="1" applyAlignment="1">
      <alignment horizontal="left" wrapText="1"/>
    </xf>
    <xf numFmtId="0" fontId="4" fillId="0" borderId="4" xfId="0" applyFont="1" applyBorder="1" applyAlignment="1">
      <alignment horizontal="center" vertical="center" wrapText="1"/>
    </xf>
    <xf numFmtId="0" fontId="4" fillId="0" borderId="42" xfId="0" applyFont="1" applyBorder="1" applyAlignment="1">
      <alignment horizontal="center" wrapText="1"/>
    </xf>
    <xf numFmtId="0" fontId="4" fillId="0" borderId="32" xfId="0" applyFont="1" applyBorder="1" applyAlignment="1">
      <alignment horizontal="center" wrapText="1"/>
    </xf>
    <xf numFmtId="0" fontId="4" fillId="0" borderId="43" xfId="0" applyFont="1" applyBorder="1" applyAlignment="1">
      <alignment horizontal="center" wrapText="1"/>
    </xf>
    <xf numFmtId="0" fontId="19" fillId="0" borderId="48" xfId="0" applyFont="1" applyBorder="1" applyAlignment="1">
      <alignment horizontal="center"/>
    </xf>
    <xf numFmtId="0" fontId="19" fillId="0" borderId="49" xfId="0" applyFont="1" applyBorder="1" applyAlignment="1">
      <alignment horizontal="center"/>
    </xf>
    <xf numFmtId="0" fontId="19" fillId="0" borderId="50" xfId="0" applyFont="1" applyBorder="1" applyAlignment="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vertical="center"/>
    </xf>
    <xf numFmtId="0" fontId="4" fillId="0" borderId="1" xfId="0" applyFont="1" applyBorder="1" applyAlignment="1">
      <alignment vertical="center"/>
    </xf>
    <xf numFmtId="0" fontId="4" fillId="0" borderId="19" xfId="0" applyFont="1" applyBorder="1" applyAlignment="1">
      <alignment vertical="center"/>
    </xf>
    <xf numFmtId="0" fontId="4" fillId="0" borderId="37" xfId="0" applyFont="1" applyBorder="1" applyAlignment="1">
      <alignment horizontal="center" vertical="center" wrapText="1"/>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36" xfId="0" applyFont="1" applyBorder="1" applyAlignment="1">
      <alignment vertical="center"/>
    </xf>
    <xf numFmtId="0" fontId="4" fillId="0" borderId="41" xfId="0" applyFont="1"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5" fillId="6" borderId="0" xfId="0" applyFont="1" applyFill="1" applyAlignment="1">
      <alignment horizontal="lef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17" fillId="0" borderId="28" xfId="0" applyFont="1" applyBorder="1" applyAlignment="1">
      <alignment horizontal="left" vertical="top"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7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9" fillId="0" borderId="33" xfId="0" applyFont="1" applyBorder="1" applyAlignment="1">
      <alignment horizontal="center" vertical="center"/>
    </xf>
    <xf numFmtId="0" fontId="19" fillId="0" borderId="52" xfId="0" applyFont="1" applyBorder="1" applyAlignment="1">
      <alignment horizontal="center" vertical="center"/>
    </xf>
    <xf numFmtId="0" fontId="19" fillId="0" borderId="36" xfId="0" applyFont="1" applyBorder="1" applyAlignment="1">
      <alignment horizontal="center" vertical="center"/>
    </xf>
    <xf numFmtId="0" fontId="19" fillId="0" borderId="41" xfId="0" applyFont="1" applyBorder="1" applyAlignment="1">
      <alignment horizontal="center" vertical="center"/>
    </xf>
    <xf numFmtId="0" fontId="19" fillId="0" borderId="33"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4" xfId="0" applyFont="1" applyBorder="1" applyAlignment="1">
      <alignment horizontal="center" vertical="center" wrapText="1"/>
    </xf>
    <xf numFmtId="0" fontId="20" fillId="6" borderId="0" xfId="0" applyFont="1" applyFill="1" applyAlignment="1">
      <alignment horizontal="justify" vertical="top" wrapText="1"/>
    </xf>
    <xf numFmtId="0" fontId="20" fillId="6" borderId="0" xfId="0" applyFont="1" applyFill="1" applyAlignment="1">
      <alignment horizontal="justify" vertical="top"/>
    </xf>
    <xf numFmtId="0" fontId="20" fillId="6" borderId="0" xfId="0" quotePrefix="1" applyFont="1" applyFill="1" applyAlignment="1">
      <alignment horizontal="justify" vertical="top" wrapText="1"/>
    </xf>
    <xf numFmtId="0" fontId="21" fillId="6" borderId="0" xfId="0" quotePrefix="1" applyFont="1" applyFill="1" applyAlignment="1">
      <alignment horizontal="justify" vertical="top" wrapText="1"/>
    </xf>
    <xf numFmtId="0" fontId="21" fillId="6" borderId="0" xfId="0" applyFont="1" applyFill="1" applyAlignment="1">
      <alignment horizontal="justify" vertical="top" wrapText="1"/>
    </xf>
    <xf numFmtId="0" fontId="21" fillId="6" borderId="0" xfId="0" applyFont="1" applyFill="1" applyAlignment="1">
      <alignment horizontal="left" vertical="top"/>
    </xf>
    <xf numFmtId="0" fontId="3" fillId="0" borderId="1" xfId="0" applyFont="1" applyBorder="1" applyAlignment="1">
      <alignment horizontal="left" vertical="center" wrapText="1"/>
    </xf>
    <xf numFmtId="0" fontId="4" fillId="0" borderId="1" xfId="0" applyFont="1" applyBorder="1" applyAlignment="1">
      <alignment horizontal="center" vertical="center" textRotation="90"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 fillId="0" borderId="32"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32" xfId="0" applyFont="1" applyBorder="1" applyAlignment="1">
      <alignment horizontal="left" vertical="center" wrapText="1"/>
    </xf>
    <xf numFmtId="0" fontId="17" fillId="0" borderId="0" xfId="0" applyFont="1" applyBorder="1" applyAlignment="1">
      <alignment horizontal="left" vertical="top" wrapText="1"/>
    </xf>
    <xf numFmtId="0" fontId="4" fillId="0" borderId="32" xfId="0" applyFont="1" applyBorder="1" applyAlignment="1">
      <alignment horizontal="center" textRotation="90" wrapText="1"/>
    </xf>
    <xf numFmtId="0" fontId="4" fillId="0" borderId="26" xfId="0" applyFont="1" applyBorder="1" applyAlignment="1">
      <alignment horizontal="center" textRotation="90" wrapText="1"/>
    </xf>
    <xf numFmtId="0" fontId="4" fillId="0" borderId="72" xfId="0" applyFont="1" applyBorder="1" applyAlignment="1">
      <alignment horizontal="center" textRotation="90" wrapText="1"/>
    </xf>
    <xf numFmtId="0" fontId="4" fillId="0" borderId="1" xfId="0" applyFont="1" applyFill="1" applyBorder="1" applyAlignment="1">
      <alignment horizontal="left" vertical="center" wrapText="1"/>
    </xf>
    <xf numFmtId="0" fontId="4" fillId="0" borderId="2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wrapText="1"/>
    </xf>
    <xf numFmtId="0" fontId="3" fillId="0" borderId="1" xfId="0" quotePrefix="1" applyFont="1" applyBorder="1" applyAlignment="1">
      <alignment horizontal="left" wrapText="1"/>
    </xf>
    <xf numFmtId="0" fontId="3" fillId="0" borderId="1" xfId="0" applyFont="1" applyBorder="1" applyAlignment="1">
      <alignment horizontal="left" wrapText="1"/>
    </xf>
    <xf numFmtId="0" fontId="3" fillId="0" borderId="22"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4" fillId="0" borderId="1" xfId="0" applyFont="1" applyFill="1" applyBorder="1" applyAlignment="1">
      <alignment horizontal="left" vertical="center" indent="5"/>
    </xf>
    <xf numFmtId="164" fontId="4" fillId="0" borderId="0" xfId="0" applyNumberFormat="1" applyFont="1" applyFill="1" applyBorder="1" applyAlignment="1">
      <alignment horizontal="left" wrapText="1"/>
    </xf>
    <xf numFmtId="164" fontId="5" fillId="6" borderId="0" xfId="0" applyNumberFormat="1" applyFont="1" applyFill="1" applyBorder="1" applyAlignment="1">
      <alignment horizontal="justify" vertical="top"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 xfId="0" applyFont="1" applyBorder="1" applyAlignment="1">
      <alignment horizontal="center" wrapText="1"/>
    </xf>
    <xf numFmtId="0" fontId="5" fillId="6" borderId="0" xfId="0" applyFont="1" applyFill="1" applyBorder="1" applyAlignment="1">
      <alignment horizontal="justify" vertical="top" wrapText="1"/>
    </xf>
    <xf numFmtId="0" fontId="4" fillId="0" borderId="4" xfId="0" applyFont="1" applyBorder="1" applyAlignment="1">
      <alignment horizontal="center" wrapText="1"/>
    </xf>
    <xf numFmtId="0" fontId="3" fillId="0" borderId="53" xfId="0" applyFont="1" applyBorder="1" applyAlignment="1">
      <alignment horizontal="center" vertical="center"/>
    </xf>
    <xf numFmtId="0" fontId="3" fillId="0" borderId="44" xfId="0" applyFont="1" applyBorder="1" applyAlignment="1">
      <alignment horizontal="center" vertical="center"/>
    </xf>
    <xf numFmtId="0" fontId="3" fillId="0" borderId="54" xfId="0" applyFont="1" applyBorder="1" applyAlignment="1">
      <alignment horizontal="center" vertical="center"/>
    </xf>
    <xf numFmtId="0" fontId="5"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center" wrapText="1"/>
      <protection locked="0"/>
    </xf>
    <xf numFmtId="0" fontId="25" fillId="6" borderId="0" xfId="0" applyFont="1" applyFill="1" applyAlignment="1" applyProtection="1">
      <alignment horizontal="left" vertical="top" wrapText="1"/>
    </xf>
    <xf numFmtId="0" fontId="0" fillId="6" borderId="0" xfId="0" applyFill="1" applyAlignment="1" applyProtection="1">
      <alignment horizontal="left" vertical="top" wrapText="1"/>
    </xf>
  </cellXfs>
  <cellStyles count="6">
    <cellStyle name="Normal" xfId="0" builtinId="0"/>
    <cellStyle name="Normal 2" xfId="2" xr:uid="{00000000-0005-0000-0000-000001000000}"/>
    <cellStyle name="Normal 2 2" xfId="4" xr:uid="{00000000-0005-0000-0000-000002000000}"/>
    <cellStyle name="Normal 2 2 2" xfId="5" xr:uid="{00000000-0005-0000-0000-000003000000}"/>
    <cellStyle name="Normal 5" xfId="3" xr:uid="{00000000-0005-0000-0000-000004000000}"/>
    <cellStyle name="Normalno 2" xfId="1" xr:uid="{00000000-0005-0000-0000-00000500000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32</xdr:row>
      <xdr:rowOff>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1601450" y="0"/>
          <a:ext cx="0" cy="23622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116014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987742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400-000002000000}"/>
            </a:ext>
          </a:extLst>
        </xdr:cNvPr>
        <xdr:cNvSpPr>
          <a:spLocks noChangeArrowheads="1"/>
        </xdr:cNvSpPr>
      </xdr:nvSpPr>
      <xdr:spPr bwMode="auto">
        <a:xfrm>
          <a:off x="999172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twoCellAnchor>
    <xdr:from>
      <xdr:col>14</xdr:col>
      <xdr:colOff>123825</xdr:colOff>
      <xdr:row>0</xdr:row>
      <xdr:rowOff>0</xdr:rowOff>
    </xdr:from>
    <xdr:to>
      <xdr:col>14</xdr:col>
      <xdr:colOff>123825</xdr:colOff>
      <xdr:row>1</xdr:row>
      <xdr:rowOff>0</xdr:rowOff>
    </xdr:to>
    <xdr:sp macro="" textlink="">
      <xdr:nvSpPr>
        <xdr:cNvPr id="5" name="Rectangle 2">
          <a:extLst>
            <a:ext uri="{FF2B5EF4-FFF2-40B4-BE49-F238E27FC236}">
              <a16:creationId xmlns:a16="http://schemas.microsoft.com/office/drawing/2014/main" id="{00000000-0008-0000-0400-000005000000}"/>
            </a:ext>
          </a:extLst>
        </xdr:cNvPr>
        <xdr:cNvSpPr>
          <a:spLocks noChangeArrowheads="1"/>
        </xdr:cNvSpPr>
      </xdr:nvSpPr>
      <xdr:spPr bwMode="auto">
        <a:xfrm>
          <a:off x="11696700" y="0"/>
          <a:ext cx="0" cy="40005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109918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109918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0"/>
  <sheetViews>
    <sheetView showGridLines="0" tabSelected="1" zoomScaleNormal="100" workbookViewId="0">
      <selection activeCell="C15" sqref="C15:H16"/>
    </sheetView>
  </sheetViews>
  <sheetFormatPr defaultColWidth="0" defaultRowHeight="14.25" zeroHeight="1" x14ac:dyDescent="0.2"/>
  <cols>
    <col min="1" max="1" width="2" style="114" customWidth="1"/>
    <col min="2" max="2" width="18.140625" style="114" customWidth="1"/>
    <col min="3" max="3" width="8.42578125" style="114" customWidth="1"/>
    <col min="4" max="4" width="18.85546875" style="114" customWidth="1"/>
    <col min="5" max="5" width="13.28515625" style="114" customWidth="1"/>
    <col min="6" max="6" width="4.28515625" style="114" customWidth="1"/>
    <col min="7" max="7" width="19" style="114" customWidth="1"/>
    <col min="8" max="8" width="14" style="114" customWidth="1"/>
    <col min="9" max="9" width="6.7109375" style="114" customWidth="1"/>
    <col min="10" max="10" width="2" style="114" customWidth="1"/>
    <col min="11" max="11" width="5" style="114" customWidth="1"/>
    <col min="12" max="12" width="6.85546875" style="114" customWidth="1"/>
    <col min="13" max="13" width="2" style="114" customWidth="1"/>
    <col min="14" max="14" width="2.85546875" style="114" hidden="1" customWidth="1"/>
    <col min="15" max="16" width="9.140625" style="114" hidden="1" customWidth="1"/>
    <col min="17" max="16384" width="9.140625" style="114" hidden="1"/>
  </cols>
  <sheetData>
    <row r="1" spans="1:16" ht="13.5" customHeight="1" thickBot="1" x14ac:dyDescent="0.25">
      <c r="A1" s="206" t="str">
        <f>IF(AND(H24&gt;0,'Tablica 1.'!C7&gt;0,'Tablica 7.'!E5&gt;0,'Tablica 8.'!E5&gt;0,'Tablica 9.'!G11&gt;0,O1=0),"OBRAZAC PROŠAO KONTROLE","OBRAZAC NIJE PROŠAO KONTROLE")</f>
        <v>OBRAZAC NIJE PROŠAO KONTROLE</v>
      </c>
      <c r="B1" s="206"/>
      <c r="C1" s="206"/>
      <c r="D1" s="206"/>
      <c r="O1" s="115">
        <f>('Tablica 3.'!C10-'Tablica 1.'!C7)+('Tablica 3.'!D10-'Tablica 1.'!D7)+('Tablica 3.'!C17-'Tablica 2.'!C8)+('Tablica 3.'!D17-'Tablica 2.'!D8)+('Tablica 4.'!C10-'Tablica 1.'!E7)+('Tablica 4.'!D10-'Tablica 1.'!F7)+('Tablica 4.'!C17-'Tablica 2.'!E8)+('Tablica 4.'!D17-'Tablica 2.'!F8)+('Tablica 5.'!C8-'Tablica 1.'!G8)+('Tablica 5.'!D8-'Tablica 1.'!H8)+('Tablica 5.'!E8-'Tablica 1.'!I8)+('Tablica 5.'!F8-'Tablica 1.'!J8)+('Tablica 6.'!C7-'Tablica 1.'!C8)+('Tablica 6.'!D7-'Tablica 1.'!D8)+('Tablica 7.'!E5-'Tablica 8.'!E5)+('Tablica 8.'!E5-'Tablica 9.'!G11)</f>
        <v>0</v>
      </c>
    </row>
    <row r="2" spans="1:16" ht="19.5" customHeight="1" x14ac:dyDescent="0.25">
      <c r="B2" s="207" t="s">
        <v>182</v>
      </c>
      <c r="C2" s="208"/>
      <c r="D2" s="209"/>
      <c r="E2" s="213" t="s">
        <v>384</v>
      </c>
      <c r="F2" s="214"/>
      <c r="G2" s="214"/>
      <c r="H2" s="217" t="s">
        <v>96</v>
      </c>
      <c r="I2" s="218"/>
      <c r="J2" s="218"/>
      <c r="K2" s="218"/>
      <c r="L2" s="219"/>
      <c r="O2" s="116" t="s">
        <v>227</v>
      </c>
      <c r="P2" s="117" t="s">
        <v>305</v>
      </c>
    </row>
    <row r="3" spans="1:16" ht="51.75" customHeight="1" thickBot="1" x14ac:dyDescent="0.25">
      <c r="B3" s="210"/>
      <c r="C3" s="211"/>
      <c r="D3" s="212"/>
      <c r="E3" s="215"/>
      <c r="F3" s="216"/>
      <c r="G3" s="216"/>
      <c r="H3" s="220" t="s">
        <v>304</v>
      </c>
      <c r="I3" s="221"/>
      <c r="J3" s="221"/>
      <c r="K3" s="221"/>
      <c r="L3" s="222"/>
      <c r="O3" s="116" t="s">
        <v>228</v>
      </c>
      <c r="P3" s="117" t="s">
        <v>306</v>
      </c>
    </row>
    <row r="4" spans="1:16" ht="45.75" customHeight="1" thickBot="1" x14ac:dyDescent="0.25">
      <c r="B4" s="223" t="s">
        <v>286</v>
      </c>
      <c r="C4" s="224"/>
      <c r="D4" s="224"/>
      <c r="E4" s="224"/>
      <c r="F4" s="224"/>
      <c r="G4" s="224"/>
      <c r="H4" s="224"/>
      <c r="I4" s="224"/>
      <c r="J4" s="224"/>
      <c r="K4" s="224"/>
      <c r="L4" s="225"/>
      <c r="O4" s="116" t="s">
        <v>229</v>
      </c>
      <c r="P4" s="117" t="s">
        <v>307</v>
      </c>
    </row>
    <row r="5" spans="1:16" ht="45" customHeight="1" x14ac:dyDescent="0.2">
      <c r="B5" s="226" t="s">
        <v>385</v>
      </c>
      <c r="C5" s="227"/>
      <c r="D5" s="227"/>
      <c r="E5" s="227"/>
      <c r="F5" s="227"/>
      <c r="G5" s="227"/>
      <c r="H5" s="227"/>
      <c r="I5" s="227"/>
      <c r="J5" s="227"/>
      <c r="K5" s="227"/>
      <c r="L5" s="228"/>
      <c r="O5" s="116" t="s">
        <v>230</v>
      </c>
      <c r="P5" s="117" t="s">
        <v>308</v>
      </c>
    </row>
    <row r="6" spans="1:16" ht="30" customHeight="1" thickBot="1" x14ac:dyDescent="0.25">
      <c r="B6" s="229" t="s">
        <v>249</v>
      </c>
      <c r="C6" s="230"/>
      <c r="D6" s="230"/>
      <c r="E6" s="230"/>
      <c r="F6" s="230"/>
      <c r="G6" s="230"/>
      <c r="H6" s="230"/>
      <c r="I6" s="230"/>
      <c r="J6" s="230"/>
      <c r="K6" s="230"/>
      <c r="L6" s="231"/>
      <c r="O6" s="116" t="s">
        <v>231</v>
      </c>
      <c r="P6" s="117" t="s">
        <v>309</v>
      </c>
    </row>
    <row r="7" spans="1:16" ht="18.75" customHeight="1" x14ac:dyDescent="0.2">
      <c r="O7" s="116" t="s">
        <v>232</v>
      </c>
      <c r="P7" s="117" t="s">
        <v>310</v>
      </c>
    </row>
    <row r="8" spans="1:16" ht="18" customHeight="1" x14ac:dyDescent="0.2">
      <c r="B8" s="118" t="s">
        <v>91</v>
      </c>
      <c r="C8" s="119" t="s">
        <v>92</v>
      </c>
      <c r="D8" s="118"/>
      <c r="E8" s="120" t="s">
        <v>93</v>
      </c>
      <c r="F8" s="121">
        <v>1</v>
      </c>
      <c r="G8" s="118" t="s">
        <v>94</v>
      </c>
      <c r="H8" s="122">
        <v>2022</v>
      </c>
      <c r="J8" s="232"/>
      <c r="K8" s="232"/>
      <c r="L8" s="232"/>
      <c r="O8" s="116" t="s">
        <v>233</v>
      </c>
      <c r="P8" s="117" t="s">
        <v>311</v>
      </c>
    </row>
    <row r="9" spans="1:16" ht="27" customHeight="1" x14ac:dyDescent="0.2">
      <c r="B9" s="118"/>
      <c r="C9" s="123"/>
      <c r="D9" s="118"/>
      <c r="E9" s="123"/>
      <c r="I9" s="233" t="s">
        <v>247</v>
      </c>
      <c r="J9" s="233"/>
      <c r="K9" s="233"/>
      <c r="L9" s="233"/>
      <c r="O9" s="116" t="s">
        <v>234</v>
      </c>
      <c r="P9" s="117" t="s">
        <v>312</v>
      </c>
    </row>
    <row r="10" spans="1:16" ht="18" customHeight="1" x14ac:dyDescent="0.2">
      <c r="O10" s="116" t="s">
        <v>235</v>
      </c>
      <c r="P10" s="117" t="s">
        <v>313</v>
      </c>
    </row>
    <row r="11" spans="1:16" ht="15" x14ac:dyDescent="0.2">
      <c r="B11" s="124" t="s">
        <v>188</v>
      </c>
      <c r="C11" s="120"/>
      <c r="D11" s="120"/>
      <c r="E11" s="120"/>
      <c r="F11" s="120"/>
      <c r="O11" s="116" t="s">
        <v>236</v>
      </c>
      <c r="P11" s="117" t="s">
        <v>314</v>
      </c>
    </row>
    <row r="12" spans="1:16" x14ac:dyDescent="0.2">
      <c r="O12" s="116" t="s">
        <v>237</v>
      </c>
      <c r="P12" s="117" t="s">
        <v>315</v>
      </c>
    </row>
    <row r="13" spans="1:16" ht="18" customHeight="1" x14ac:dyDescent="0.2">
      <c r="B13" s="125" t="s">
        <v>189</v>
      </c>
      <c r="I13" s="234"/>
      <c r="J13" s="234"/>
      <c r="K13" s="234"/>
      <c r="L13" s="234"/>
      <c r="O13" s="116" t="s">
        <v>238</v>
      </c>
      <c r="P13" s="117" t="s">
        <v>316</v>
      </c>
    </row>
    <row r="14" spans="1:16" ht="15" customHeight="1" x14ac:dyDescent="0.2">
      <c r="B14" s="126"/>
      <c r="I14" s="200" t="s">
        <v>95</v>
      </c>
      <c r="J14" s="200"/>
      <c r="K14" s="200"/>
      <c r="L14" s="200"/>
      <c r="O14" s="116" t="s">
        <v>239</v>
      </c>
      <c r="P14" s="117" t="s">
        <v>317</v>
      </c>
    </row>
    <row r="15" spans="1:16" ht="15" customHeight="1" x14ac:dyDescent="0.2">
      <c r="B15" s="127"/>
      <c r="C15" s="197"/>
      <c r="D15" s="197"/>
      <c r="E15" s="197"/>
      <c r="F15" s="197"/>
      <c r="G15" s="197"/>
      <c r="H15" s="197"/>
      <c r="J15" s="199"/>
      <c r="K15" s="199"/>
      <c r="L15" s="199"/>
      <c r="O15" s="116" t="s">
        <v>240</v>
      </c>
      <c r="P15" s="117" t="s">
        <v>318</v>
      </c>
    </row>
    <row r="16" spans="1:16" x14ac:dyDescent="0.2">
      <c r="C16" s="198"/>
      <c r="D16" s="198"/>
      <c r="E16" s="198"/>
      <c r="F16" s="198"/>
      <c r="G16" s="198"/>
      <c r="H16" s="198"/>
      <c r="J16" s="200" t="s">
        <v>183</v>
      </c>
      <c r="K16" s="200"/>
      <c r="L16" s="200"/>
      <c r="O16" s="116" t="s">
        <v>241</v>
      </c>
      <c r="P16" s="117" t="s">
        <v>319</v>
      </c>
    </row>
    <row r="17" spans="2:16" ht="18" customHeight="1" x14ac:dyDescent="0.2">
      <c r="J17" s="201"/>
      <c r="K17" s="201"/>
      <c r="L17" s="128"/>
      <c r="O17" s="116" t="s">
        <v>242</v>
      </c>
      <c r="P17" s="117" t="s">
        <v>320</v>
      </c>
    </row>
    <row r="18" spans="2:16" ht="18" customHeight="1" x14ac:dyDescent="0.2">
      <c r="J18" s="123"/>
      <c r="K18" s="123"/>
      <c r="L18" s="129" t="s">
        <v>184</v>
      </c>
      <c r="O18" s="116" t="s">
        <v>243</v>
      </c>
      <c r="P18" s="117" t="s">
        <v>321</v>
      </c>
    </row>
    <row r="19" spans="2:16" ht="18" customHeight="1" x14ac:dyDescent="0.2">
      <c r="B19" s="130" t="s">
        <v>185</v>
      </c>
      <c r="C19" s="202"/>
      <c r="D19" s="202"/>
      <c r="E19" s="131" t="s">
        <v>186</v>
      </c>
      <c r="G19" s="202"/>
      <c r="H19" s="202"/>
      <c r="J19" s="132"/>
      <c r="K19" s="132"/>
      <c r="L19" s="133"/>
      <c r="O19" s="116" t="s">
        <v>244</v>
      </c>
      <c r="P19" s="117" t="s">
        <v>322</v>
      </c>
    </row>
    <row r="20" spans="2:16" x14ac:dyDescent="0.2">
      <c r="E20" s="131"/>
      <c r="L20" s="129"/>
      <c r="O20" s="116" t="s">
        <v>245</v>
      </c>
      <c r="P20" s="117" t="s">
        <v>323</v>
      </c>
    </row>
    <row r="21" spans="2:16" ht="18" customHeight="1" x14ac:dyDescent="0.2">
      <c r="B21" s="134" t="s">
        <v>220</v>
      </c>
      <c r="C21" s="202"/>
      <c r="D21" s="202"/>
      <c r="E21" s="131" t="s">
        <v>187</v>
      </c>
      <c r="G21" s="202"/>
      <c r="H21" s="202"/>
      <c r="O21" s="116" t="s">
        <v>246</v>
      </c>
      <c r="P21" s="117" t="s">
        <v>324</v>
      </c>
    </row>
    <row r="22" spans="2:16" ht="15" customHeight="1" x14ac:dyDescent="0.2">
      <c r="B22" s="135"/>
      <c r="C22" s="136"/>
      <c r="D22" s="136"/>
      <c r="E22" s="131"/>
      <c r="G22" s="136"/>
      <c r="H22" s="136"/>
      <c r="O22" s="116" t="s">
        <v>303</v>
      </c>
      <c r="P22" s="117" t="s">
        <v>325</v>
      </c>
    </row>
    <row r="23" spans="2:16" ht="15" customHeight="1" x14ac:dyDescent="0.2">
      <c r="B23" s="135"/>
      <c r="C23" s="136"/>
      <c r="D23" s="136"/>
      <c r="E23" s="131"/>
      <c r="G23" s="136"/>
      <c r="H23" s="136"/>
      <c r="P23" s="117" t="s">
        <v>326</v>
      </c>
    </row>
    <row r="24" spans="2:16" ht="15" customHeight="1" x14ac:dyDescent="0.2">
      <c r="B24" s="203" t="s">
        <v>386</v>
      </c>
      <c r="C24" s="203"/>
      <c r="D24" s="203"/>
      <c r="E24" s="203"/>
      <c r="F24" s="203"/>
      <c r="G24" s="203"/>
      <c r="H24" s="152">
        <v>0</v>
      </c>
      <c r="P24" s="117" t="s">
        <v>327</v>
      </c>
    </row>
    <row r="25" spans="2:16" ht="15" customHeight="1" x14ac:dyDescent="0.2">
      <c r="B25" s="135"/>
      <c r="C25" s="136"/>
      <c r="D25" s="136"/>
      <c r="E25" s="136"/>
      <c r="F25" s="136"/>
      <c r="G25" s="136"/>
      <c r="P25" s="117" t="s">
        <v>328</v>
      </c>
    </row>
    <row r="26" spans="2:16" ht="15" customHeight="1" x14ac:dyDescent="0.2">
      <c r="B26" s="135"/>
      <c r="C26" s="136"/>
      <c r="D26" s="136"/>
      <c r="E26" s="131"/>
      <c r="G26" s="136" t="s">
        <v>190</v>
      </c>
      <c r="H26" s="152">
        <v>0</v>
      </c>
      <c r="P26" s="117" t="s">
        <v>329</v>
      </c>
    </row>
    <row r="27" spans="2:16" ht="15" customHeight="1" x14ac:dyDescent="0.2">
      <c r="F27" s="136"/>
      <c r="G27" s="136"/>
      <c r="H27" s="136"/>
      <c r="P27" s="117" t="s">
        <v>330</v>
      </c>
    </row>
    <row r="28" spans="2:16" ht="15" customHeight="1" x14ac:dyDescent="0.2">
      <c r="B28" s="204" t="s">
        <v>248</v>
      </c>
      <c r="C28" s="204"/>
      <c r="D28" s="205"/>
      <c r="E28" s="205"/>
      <c r="F28" s="205"/>
      <c r="G28" s="205"/>
      <c r="H28" s="205"/>
      <c r="P28" s="117" t="s">
        <v>331</v>
      </c>
    </row>
    <row r="29" spans="2:16" ht="15" customHeight="1" x14ac:dyDescent="0.2">
      <c r="B29" s="135"/>
      <c r="C29" s="136"/>
      <c r="D29" s="133"/>
      <c r="E29" s="136"/>
      <c r="F29" s="136"/>
      <c r="G29" s="136"/>
      <c r="H29" s="136"/>
      <c r="P29" s="117" t="s">
        <v>332</v>
      </c>
    </row>
    <row r="30" spans="2:16" ht="9" customHeight="1" thickBot="1" x14ac:dyDescent="0.25">
      <c r="P30" s="117" t="s">
        <v>333</v>
      </c>
    </row>
    <row r="31" spans="2:16" ht="232.5" customHeight="1" thickTop="1" thickBot="1" x14ac:dyDescent="0.25">
      <c r="B31" s="194" t="s">
        <v>387</v>
      </c>
      <c r="C31" s="195"/>
      <c r="D31" s="195"/>
      <c r="E31" s="195"/>
      <c r="F31" s="195"/>
      <c r="G31" s="195"/>
      <c r="H31" s="195"/>
      <c r="I31" s="195"/>
      <c r="J31" s="195"/>
      <c r="K31" s="195"/>
      <c r="L31" s="196"/>
      <c r="P31" s="117" t="s">
        <v>334</v>
      </c>
    </row>
    <row r="32" spans="2:16" ht="13.5" customHeight="1" thickTop="1" x14ac:dyDescent="0.2">
      <c r="P32" s="117" t="s">
        <v>335</v>
      </c>
    </row>
    <row r="33" spans="2:16" hidden="1" x14ac:dyDescent="0.2">
      <c r="P33" s="117" t="s">
        <v>336</v>
      </c>
    </row>
    <row r="34" spans="2:16" hidden="1" x14ac:dyDescent="0.2">
      <c r="P34" s="117" t="s">
        <v>337</v>
      </c>
    </row>
    <row r="35" spans="2:16" hidden="1" x14ac:dyDescent="0.2">
      <c r="P35" s="117" t="s">
        <v>338</v>
      </c>
    </row>
    <row r="36" spans="2:16" hidden="1" x14ac:dyDescent="0.2">
      <c r="P36" s="117" t="s">
        <v>339</v>
      </c>
    </row>
    <row r="37" spans="2:16" hidden="1" x14ac:dyDescent="0.2">
      <c r="P37" s="117" t="s">
        <v>340</v>
      </c>
    </row>
    <row r="38" spans="2:16" hidden="1" x14ac:dyDescent="0.2">
      <c r="P38" s="117" t="s">
        <v>341</v>
      </c>
    </row>
    <row r="39" spans="2:16" hidden="1" x14ac:dyDescent="0.2">
      <c r="P39" s="117" t="s">
        <v>342</v>
      </c>
    </row>
    <row r="40" spans="2:16" hidden="1" x14ac:dyDescent="0.2">
      <c r="P40" s="117" t="s">
        <v>343</v>
      </c>
    </row>
    <row r="41" spans="2:16" hidden="1" x14ac:dyDescent="0.2">
      <c r="P41" s="117" t="s">
        <v>344</v>
      </c>
    </row>
    <row r="42" spans="2:16" hidden="1" x14ac:dyDescent="0.2">
      <c r="B42" s="137"/>
      <c r="P42" s="117" t="s">
        <v>345</v>
      </c>
    </row>
    <row r="43" spans="2:16" hidden="1" x14ac:dyDescent="0.2">
      <c r="B43" s="137"/>
      <c r="P43" s="117" t="s">
        <v>346</v>
      </c>
    </row>
    <row r="44" spans="2:16" ht="39" hidden="1" customHeight="1" x14ac:dyDescent="0.2">
      <c r="P44" s="117" t="s">
        <v>347</v>
      </c>
    </row>
    <row r="45" spans="2:16" hidden="1" x14ac:dyDescent="0.2">
      <c r="P45" s="117" t="s">
        <v>348</v>
      </c>
    </row>
    <row r="46" spans="2:16" hidden="1" x14ac:dyDescent="0.2">
      <c r="P46" s="117" t="s">
        <v>349</v>
      </c>
    </row>
    <row r="47" spans="2:16" hidden="1" x14ac:dyDescent="0.2">
      <c r="P47" s="117" t="s">
        <v>350</v>
      </c>
    </row>
    <row r="48" spans="2:16" hidden="1" x14ac:dyDescent="0.2">
      <c r="P48" s="117" t="s">
        <v>351</v>
      </c>
    </row>
    <row r="49" spans="2:16" hidden="1" x14ac:dyDescent="0.2">
      <c r="P49" s="117" t="s">
        <v>352</v>
      </c>
    </row>
    <row r="50" spans="2:16" hidden="1" x14ac:dyDescent="0.2">
      <c r="P50" s="117" t="s">
        <v>353</v>
      </c>
    </row>
    <row r="51" spans="2:16" hidden="1" x14ac:dyDescent="0.2">
      <c r="P51" s="117" t="s">
        <v>354</v>
      </c>
    </row>
    <row r="52" spans="2:16" hidden="1" x14ac:dyDescent="0.2">
      <c r="B52" s="138"/>
      <c r="P52" s="117" t="s">
        <v>355</v>
      </c>
    </row>
    <row r="53" spans="2:16" hidden="1" x14ac:dyDescent="0.2">
      <c r="B53" s="138"/>
      <c r="P53" s="117" t="s">
        <v>356</v>
      </c>
    </row>
    <row r="54" spans="2:16" hidden="1" x14ac:dyDescent="0.2">
      <c r="B54" s="138"/>
      <c r="P54" s="117" t="s">
        <v>357</v>
      </c>
    </row>
    <row r="55" spans="2:16" hidden="1" x14ac:dyDescent="0.2">
      <c r="B55" s="138"/>
      <c r="P55" s="117" t="s">
        <v>358</v>
      </c>
    </row>
    <row r="56" spans="2:16" hidden="1" x14ac:dyDescent="0.2">
      <c r="B56" s="138"/>
      <c r="P56" s="117" t="s">
        <v>359</v>
      </c>
    </row>
    <row r="57" spans="2:16" ht="15" hidden="1" customHeight="1" x14ac:dyDescent="0.2">
      <c r="P57" s="117" t="s">
        <v>360</v>
      </c>
    </row>
    <row r="58" spans="2:16" ht="15" hidden="1" customHeight="1" x14ac:dyDescent="0.2">
      <c r="P58" s="117" t="s">
        <v>361</v>
      </c>
    </row>
    <row r="59" spans="2:16" ht="15" hidden="1" customHeight="1" x14ac:dyDescent="0.2">
      <c r="P59" s="117" t="s">
        <v>362</v>
      </c>
    </row>
    <row r="60" spans="2:16" ht="15" hidden="1" customHeight="1" x14ac:dyDescent="0.2">
      <c r="P60" s="117" t="s">
        <v>363</v>
      </c>
    </row>
    <row r="61" spans="2:16" ht="15" hidden="1" customHeight="1" x14ac:dyDescent="0.2">
      <c r="P61" s="117" t="s">
        <v>364</v>
      </c>
    </row>
    <row r="62" spans="2:16" hidden="1" x14ac:dyDescent="0.2">
      <c r="P62" s="117" t="s">
        <v>365</v>
      </c>
    </row>
    <row r="63" spans="2:16" hidden="1" x14ac:dyDescent="0.2">
      <c r="P63" s="117" t="s">
        <v>366</v>
      </c>
    </row>
    <row r="64" spans="2:16" hidden="1" x14ac:dyDescent="0.2">
      <c r="P64" s="117" t="s">
        <v>367</v>
      </c>
    </row>
    <row r="65" spans="16:16" hidden="1" x14ac:dyDescent="0.2">
      <c r="P65" s="117" t="s">
        <v>368</v>
      </c>
    </row>
    <row r="66" spans="16:16" hidden="1" x14ac:dyDescent="0.2">
      <c r="P66" s="117" t="s">
        <v>369</v>
      </c>
    </row>
    <row r="67" spans="16:16" hidden="1" x14ac:dyDescent="0.2">
      <c r="P67" s="117" t="s">
        <v>370</v>
      </c>
    </row>
    <row r="68" spans="16:16" hidden="1" x14ac:dyDescent="0.2">
      <c r="P68" s="117" t="s">
        <v>371</v>
      </c>
    </row>
    <row r="69" spans="16:16" hidden="1" x14ac:dyDescent="0.2">
      <c r="P69" s="117" t="s">
        <v>372</v>
      </c>
    </row>
    <row r="70" spans="16:16" hidden="1" x14ac:dyDescent="0.2">
      <c r="P70" s="117" t="s">
        <v>373</v>
      </c>
    </row>
    <row r="71" spans="16:16" hidden="1" x14ac:dyDescent="0.2">
      <c r="P71" s="117" t="s">
        <v>374</v>
      </c>
    </row>
    <row r="72" spans="16:16" hidden="1" x14ac:dyDescent="0.2">
      <c r="P72" s="117" t="s">
        <v>375</v>
      </c>
    </row>
    <row r="73" spans="16:16" hidden="1" x14ac:dyDescent="0.2">
      <c r="P73" s="117" t="s">
        <v>376</v>
      </c>
    </row>
    <row r="74" spans="16:16" hidden="1" x14ac:dyDescent="0.2">
      <c r="P74" s="117" t="s">
        <v>377</v>
      </c>
    </row>
    <row r="75" spans="16:16" hidden="1" x14ac:dyDescent="0.2">
      <c r="P75" s="117" t="s">
        <v>378</v>
      </c>
    </row>
    <row r="76" spans="16:16" hidden="1" x14ac:dyDescent="0.2">
      <c r="P76" s="117" t="s">
        <v>379</v>
      </c>
    </row>
    <row r="77" spans="16:16" hidden="1" x14ac:dyDescent="0.2">
      <c r="P77" s="117" t="s">
        <v>380</v>
      </c>
    </row>
    <row r="78" spans="16:16" hidden="1" x14ac:dyDescent="0.2">
      <c r="P78" s="117" t="s">
        <v>381</v>
      </c>
    </row>
    <row r="79" spans="16:16" hidden="1" x14ac:dyDescent="0.2">
      <c r="P79" s="117" t="s">
        <v>382</v>
      </c>
    </row>
    <row r="80" spans="16:16" hidden="1" x14ac:dyDescent="0.2">
      <c r="P80" s="114" t="s">
        <v>383</v>
      </c>
    </row>
  </sheetData>
  <sheetProtection algorithmName="SHA-512" hashValue="zEbwyTR7ZoYgx3GtH6SzzSHzZkS4+CwT0EWIqtH48F/yigVaD+AxlO61/ddG0971svGyeSnWkQg3/3tPLZ5F+Q==" saltValue="TYmrJ4XNTqIwp4JmpAUnfg==" spinCount="100000" sheet="1" objects="1" scenarios="1"/>
  <mergeCells count="24">
    <mergeCell ref="I14:L14"/>
    <mergeCell ref="A1:D1"/>
    <mergeCell ref="B2:D3"/>
    <mergeCell ref="E2:G3"/>
    <mergeCell ref="H2:L2"/>
    <mergeCell ref="H3:L3"/>
    <mergeCell ref="B4:L4"/>
    <mergeCell ref="B5:L5"/>
    <mergeCell ref="B6:L6"/>
    <mergeCell ref="J8:L8"/>
    <mergeCell ref="I9:L9"/>
    <mergeCell ref="I13:L13"/>
    <mergeCell ref="B31:L31"/>
    <mergeCell ref="C15:H16"/>
    <mergeCell ref="J15:L15"/>
    <mergeCell ref="J16:L16"/>
    <mergeCell ref="J17:K17"/>
    <mergeCell ref="C19:D19"/>
    <mergeCell ref="G19:H19"/>
    <mergeCell ref="C21:D21"/>
    <mergeCell ref="G21:H21"/>
    <mergeCell ref="B24:G24"/>
    <mergeCell ref="B28:C28"/>
    <mergeCell ref="D28:H28"/>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whole" allowBlank="1" showErrorMessage="1" errorTitle="Greška" error="Unesite jedanaestoznamenkasti broj." sqref="I13:L13" xr:uid="{00000000-0002-0000-0000-000000000000}">
      <formula1>0</formula1>
      <formula2>99999999999</formula2>
    </dataValidation>
    <dataValidation type="whole" allowBlank="1" showErrorMessage="1" errorTitle="Greška" error="Unesite osmoznamenkasti broj." sqref="J15:L15" xr:uid="{00000000-0002-0000-0000-000001000000}">
      <formula1>0</formula1>
      <formula2>99999999</formula2>
    </dataValidation>
    <dataValidation type="custom" allowBlank="1" showErrorMessage="1" error="Unesite broj:  0 - 9999_x000a_(H26 &lt;= H24 &gt;= Tablica1D7)" sqref="H26" xr:uid="{00000000-0002-0000-0000-000002000000}">
      <formula1>AND(ISNUMBER(H26),ISBLANK(H26)=FALSE,H26&lt;=H24,H26&lt;=9999)</formula1>
    </dataValidation>
    <dataValidation type="list" allowBlank="1" showErrorMessage="1" error="Iz padajućeg izbornika odaberite pripadajuću šifru županije" sqref="C19:D19" xr:uid="{00000000-0002-0000-0000-000003000000}">
      <formula1>$O$2:$O$22</formula1>
    </dataValidation>
    <dataValidation type="list" allowBlank="1" showInputMessage="1" showErrorMessage="1" sqref="D28:H28" xr:uid="{9427C6A8-F512-4B98-95BA-41E50EE6B56B}">
      <formula1>$P$2:$P$80</formula1>
    </dataValidation>
  </dataValidations>
  <pageMargins left="0.15748031496062992" right="0.15748031496062992" top="0.39370078740157483" bottom="0.39370078740157483" header="0.51181102362204722" footer="0.51181102362204722"/>
  <pageSetup paperSize="9" scale="84"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8B2EB2BC-94A6-4E45-84B0-A45F7F7A7BDC}">
            <xm:f>$H$24 &lt;'Tablica 1.'!$C$7</xm:f>
            <x14:dxf>
              <fill>
                <patternFill>
                  <bgColor rgb="FFFF0000"/>
                </patternFill>
              </fill>
            </x14:dxf>
          </x14:cfRule>
          <xm:sqref>H24</xm:sqref>
        </x14:conditionalFormatting>
        <x14:conditionalFormatting xmlns:xm="http://schemas.microsoft.com/office/excel/2006/main">
          <x14:cfRule type="expression" priority="2" id="{0BFE04C9-83D7-4696-8AA0-52727407E2D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9_x000a_(H24 &gt;= Tablica1C7)" xr:uid="{00000000-0002-0000-0000-000005000000}">
          <x14:formula1>
            <xm:f>AND(ISNUMBER(H24),ISBLANK(H24)=FALSE,H24&gt;='Tablica 1.'!C7,H24&lt;=99999)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93"/>
  <sheetViews>
    <sheetView showGridLines="0" zoomScaleNormal="100" workbookViewId="0"/>
  </sheetViews>
  <sheetFormatPr defaultColWidth="0" defaultRowHeight="12.75" zeroHeight="1" x14ac:dyDescent="0.2"/>
  <cols>
    <col min="1" max="1" width="9.140625" style="1" customWidth="1"/>
    <col min="2" max="2" width="16.28515625" style="1" customWidth="1"/>
    <col min="3" max="3" width="35.7109375" style="1" customWidth="1"/>
    <col min="4" max="5" width="28.7109375" style="1" customWidth="1"/>
    <col min="6" max="6" width="11.7109375" style="1" customWidth="1"/>
    <col min="7" max="7" width="14.7109375" style="1" customWidth="1"/>
    <col min="8" max="8" width="11.7109375" style="1" customWidth="1"/>
    <col min="9" max="9" width="14.7109375" style="1" customWidth="1"/>
    <col min="10" max="10" width="11.7109375" style="1" customWidth="1"/>
    <col min="11" max="11" width="14.7109375" style="1" customWidth="1"/>
    <col min="12" max="12" width="11.7109375" style="1" customWidth="1"/>
    <col min="13" max="13" width="14.7109375" style="1" customWidth="1"/>
    <col min="14" max="14" width="0.7109375" style="1" customWidth="1"/>
    <col min="15" max="15" width="6.7109375" style="142" hidden="1" customWidth="1"/>
    <col min="16" max="16" width="8.140625" style="143" hidden="1" customWidth="1"/>
    <col min="17" max="17" width="8.5703125" style="144" hidden="1" customWidth="1"/>
    <col min="18" max="16384" width="9.140625" style="1" hidden="1"/>
  </cols>
  <sheetData>
    <row r="1" spans="1:17" ht="15" customHeight="1" x14ac:dyDescent="0.2">
      <c r="A1" s="56"/>
      <c r="B1" s="56"/>
      <c r="C1" s="56"/>
      <c r="D1" s="56"/>
      <c r="E1" s="56"/>
      <c r="F1" s="56"/>
      <c r="G1" s="56"/>
      <c r="H1" s="56"/>
      <c r="I1" s="56"/>
      <c r="J1" s="56"/>
      <c r="K1" s="56"/>
      <c r="L1" s="56"/>
      <c r="M1" s="69" t="s">
        <v>50</v>
      </c>
    </row>
    <row r="2" spans="1:17" ht="30" customHeight="1" thickBot="1" x14ac:dyDescent="0.25">
      <c r="A2" s="303" t="s">
        <v>301</v>
      </c>
      <c r="B2" s="303"/>
      <c r="C2" s="303"/>
      <c r="D2" s="303"/>
      <c r="E2" s="303"/>
      <c r="F2" s="303"/>
      <c r="G2" s="303"/>
      <c r="H2" s="303"/>
      <c r="I2" s="303"/>
      <c r="J2" s="303"/>
      <c r="K2" s="303"/>
      <c r="L2" s="303"/>
      <c r="M2" s="303"/>
    </row>
    <row r="3" spans="1:17" ht="12.75" customHeight="1" thickTop="1" x14ac:dyDescent="0.2">
      <c r="A3" s="363" t="s">
        <v>97</v>
      </c>
      <c r="B3" s="280"/>
      <c r="C3" s="308" t="s">
        <v>150</v>
      </c>
      <c r="D3" s="308" t="s">
        <v>77</v>
      </c>
      <c r="E3" s="266" t="s">
        <v>151</v>
      </c>
      <c r="F3" s="238" t="s">
        <v>223</v>
      </c>
      <c r="G3" s="238" t="s">
        <v>217</v>
      </c>
      <c r="H3" s="238" t="s">
        <v>38</v>
      </c>
      <c r="I3" s="238"/>
      <c r="J3" s="238" t="s">
        <v>39</v>
      </c>
      <c r="K3" s="238"/>
      <c r="L3" s="238" t="s">
        <v>40</v>
      </c>
      <c r="M3" s="240"/>
      <c r="O3" s="142" t="s">
        <v>176</v>
      </c>
      <c r="P3" s="143" t="s">
        <v>177</v>
      </c>
    </row>
    <row r="4" spans="1:17" ht="12.75" customHeight="1" x14ac:dyDescent="0.2">
      <c r="A4" s="364"/>
      <c r="B4" s="281"/>
      <c r="C4" s="309"/>
      <c r="D4" s="309"/>
      <c r="E4" s="293"/>
      <c r="F4" s="237"/>
      <c r="G4" s="237"/>
      <c r="H4" s="237"/>
      <c r="I4" s="237"/>
      <c r="J4" s="237"/>
      <c r="K4" s="237"/>
      <c r="L4" s="237"/>
      <c r="M4" s="273"/>
      <c r="O4" s="145" t="s">
        <v>393</v>
      </c>
      <c r="P4" s="143" t="s">
        <v>305</v>
      </c>
      <c r="Q4" s="142" t="s">
        <v>137</v>
      </c>
    </row>
    <row r="5" spans="1:17" ht="12.75" customHeight="1" x14ac:dyDescent="0.2">
      <c r="A5" s="364"/>
      <c r="B5" s="281"/>
      <c r="C5" s="309"/>
      <c r="D5" s="309"/>
      <c r="E5" s="293"/>
      <c r="F5" s="237"/>
      <c r="G5" s="237"/>
      <c r="H5" s="237"/>
      <c r="I5" s="237"/>
      <c r="J5" s="237"/>
      <c r="K5" s="237"/>
      <c r="L5" s="237"/>
      <c r="M5" s="273"/>
      <c r="O5" s="145" t="s">
        <v>394</v>
      </c>
      <c r="P5" s="143" t="s">
        <v>306</v>
      </c>
      <c r="Q5" s="142" t="s">
        <v>138</v>
      </c>
    </row>
    <row r="6" spans="1:17" ht="12.75" customHeight="1" x14ac:dyDescent="0.2">
      <c r="A6" s="364"/>
      <c r="B6" s="281"/>
      <c r="C6" s="309"/>
      <c r="D6" s="309"/>
      <c r="E6" s="293"/>
      <c r="F6" s="237"/>
      <c r="G6" s="237"/>
      <c r="H6" s="237"/>
      <c r="I6" s="237"/>
      <c r="J6" s="237"/>
      <c r="K6" s="237"/>
      <c r="L6" s="237"/>
      <c r="M6" s="273"/>
      <c r="O6" s="145" t="s">
        <v>395</v>
      </c>
      <c r="P6" s="143" t="s">
        <v>307</v>
      </c>
      <c r="Q6" s="142" t="s">
        <v>149</v>
      </c>
    </row>
    <row r="7" spans="1:17" ht="12.75" customHeight="1" x14ac:dyDescent="0.2">
      <c r="A7" s="364"/>
      <c r="B7" s="281"/>
      <c r="C7" s="309"/>
      <c r="D7" s="309"/>
      <c r="E7" s="293"/>
      <c r="F7" s="237"/>
      <c r="G7" s="237"/>
      <c r="H7" s="332" t="s">
        <v>258</v>
      </c>
      <c r="I7" s="275" t="s">
        <v>216</v>
      </c>
      <c r="J7" s="237" t="s">
        <v>258</v>
      </c>
      <c r="K7" s="366" t="s">
        <v>216</v>
      </c>
      <c r="L7" s="237" t="s">
        <v>258</v>
      </c>
      <c r="M7" s="368" t="s">
        <v>216</v>
      </c>
      <c r="O7" s="145" t="s">
        <v>396</v>
      </c>
      <c r="P7" s="143" t="s">
        <v>308</v>
      </c>
      <c r="Q7" s="142" t="s">
        <v>139</v>
      </c>
    </row>
    <row r="8" spans="1:17" ht="12.75" customHeight="1" x14ac:dyDescent="0.2">
      <c r="A8" s="364"/>
      <c r="B8" s="281"/>
      <c r="C8" s="309"/>
      <c r="D8" s="309"/>
      <c r="E8" s="293"/>
      <c r="F8" s="237"/>
      <c r="G8" s="237"/>
      <c r="H8" s="309"/>
      <c r="I8" s="361"/>
      <c r="J8" s="237"/>
      <c r="K8" s="366"/>
      <c r="L8" s="237"/>
      <c r="M8" s="368"/>
      <c r="O8" s="145" t="s">
        <v>397</v>
      </c>
      <c r="P8" s="143" t="s">
        <v>309</v>
      </c>
      <c r="Q8" s="142" t="s">
        <v>147</v>
      </c>
    </row>
    <row r="9" spans="1:17" ht="25.5" customHeight="1" x14ac:dyDescent="0.2">
      <c r="A9" s="365"/>
      <c r="B9" s="282"/>
      <c r="C9" s="310"/>
      <c r="D9" s="310"/>
      <c r="E9" s="269"/>
      <c r="F9" s="237"/>
      <c r="G9" s="237"/>
      <c r="H9" s="310"/>
      <c r="I9" s="362"/>
      <c r="J9" s="237"/>
      <c r="K9" s="366"/>
      <c r="L9" s="237"/>
      <c r="M9" s="368"/>
      <c r="O9" s="145" t="s">
        <v>398</v>
      </c>
      <c r="P9" s="143" t="s">
        <v>310</v>
      </c>
      <c r="Q9" s="142" t="s">
        <v>140</v>
      </c>
    </row>
    <row r="10" spans="1:17" ht="12.75" customHeight="1" x14ac:dyDescent="0.2">
      <c r="A10" s="81">
        <v>1</v>
      </c>
      <c r="B10" s="104">
        <v>2</v>
      </c>
      <c r="C10" s="84">
        <v>3</v>
      </c>
      <c r="D10" s="84">
        <v>4</v>
      </c>
      <c r="E10" s="84">
        <v>5</v>
      </c>
      <c r="F10" s="89">
        <v>6</v>
      </c>
      <c r="G10" s="89">
        <v>7</v>
      </c>
      <c r="H10" s="89">
        <v>8</v>
      </c>
      <c r="I10" s="89">
        <v>9</v>
      </c>
      <c r="J10" s="89">
        <v>10</v>
      </c>
      <c r="K10" s="89">
        <v>11</v>
      </c>
      <c r="L10" s="89">
        <v>12</v>
      </c>
      <c r="M10" s="90">
        <v>13</v>
      </c>
      <c r="O10" s="145" t="s">
        <v>399</v>
      </c>
      <c r="P10" s="143" t="s">
        <v>311</v>
      </c>
      <c r="Q10" s="142" t="s">
        <v>146</v>
      </c>
    </row>
    <row r="11" spans="1:17" ht="15" customHeight="1" x14ac:dyDescent="0.2">
      <c r="A11" s="86" t="s">
        <v>42</v>
      </c>
      <c r="B11" s="103" t="s">
        <v>279</v>
      </c>
      <c r="C11" s="29">
        <v>0</v>
      </c>
      <c r="D11" s="30">
        <v>0</v>
      </c>
      <c r="E11" s="29">
        <v>0</v>
      </c>
      <c r="F11" s="43">
        <f>ROUND(H11+J11+L11,0)</f>
        <v>0</v>
      </c>
      <c r="G11" s="43">
        <f>ROUND(I11+K11+M11,0)</f>
        <v>0</v>
      </c>
      <c r="H11" s="43">
        <f t="shared" ref="H11:M11" si="0">ROUND(SUM(H12:H40),0)</f>
        <v>0</v>
      </c>
      <c r="I11" s="43">
        <f t="shared" si="0"/>
        <v>0</v>
      </c>
      <c r="J11" s="43">
        <f t="shared" si="0"/>
        <v>0</v>
      </c>
      <c r="K11" s="43">
        <f t="shared" si="0"/>
        <v>0</v>
      </c>
      <c r="L11" s="43">
        <f t="shared" si="0"/>
        <v>0</v>
      </c>
      <c r="M11" s="18">
        <f t="shared" si="0"/>
        <v>0</v>
      </c>
      <c r="O11" s="145" t="s">
        <v>400</v>
      </c>
      <c r="P11" s="143" t="s">
        <v>312</v>
      </c>
      <c r="Q11" s="142" t="s">
        <v>141</v>
      </c>
    </row>
    <row r="12" spans="1:17" ht="15" customHeight="1" x14ac:dyDescent="0.2">
      <c r="A12" s="86" t="s">
        <v>43</v>
      </c>
      <c r="B12" s="16"/>
      <c r="C12" s="44"/>
      <c r="D12" s="44"/>
      <c r="E12" s="44"/>
      <c r="F12" s="43">
        <f>ROUND(SUM(H12,J12,L12),0)</f>
        <v>0</v>
      </c>
      <c r="G12" s="43">
        <f>ROUND(SUM(I12,K12,M12),0)</f>
        <v>0</v>
      </c>
      <c r="H12" s="148"/>
      <c r="I12" s="148"/>
      <c r="J12" s="148"/>
      <c r="K12" s="148"/>
      <c r="L12" s="148"/>
      <c r="M12" s="31"/>
      <c r="O12" s="145" t="s">
        <v>401</v>
      </c>
      <c r="P12" s="143" t="s">
        <v>313</v>
      </c>
      <c r="Q12" s="142" t="s">
        <v>145</v>
      </c>
    </row>
    <row r="13" spans="1:17" ht="15" customHeight="1" x14ac:dyDescent="0.2">
      <c r="A13" s="86" t="s">
        <v>44</v>
      </c>
      <c r="B13" s="16"/>
      <c r="C13" s="44"/>
      <c r="D13" s="44"/>
      <c r="E13" s="44"/>
      <c r="F13" s="43">
        <f t="shared" ref="F13:F25" si="1">ROUND(SUM(H13,J13,L13),0)</f>
        <v>0</v>
      </c>
      <c r="G13" s="43">
        <f t="shared" ref="G13:G39" si="2">ROUND(SUM(I13,K13,M13),0)</f>
        <v>0</v>
      </c>
      <c r="H13" s="148"/>
      <c r="I13" s="148"/>
      <c r="J13" s="148"/>
      <c r="K13" s="148"/>
      <c r="L13" s="148"/>
      <c r="M13" s="31"/>
      <c r="O13" s="145" t="s">
        <v>402</v>
      </c>
      <c r="P13" s="143" t="s">
        <v>314</v>
      </c>
      <c r="Q13" s="142" t="s">
        <v>142</v>
      </c>
    </row>
    <row r="14" spans="1:17" ht="15" customHeight="1" x14ac:dyDescent="0.2">
      <c r="A14" s="86" t="s">
        <v>45</v>
      </c>
      <c r="B14" s="16"/>
      <c r="C14" s="44"/>
      <c r="D14" s="44"/>
      <c r="E14" s="44"/>
      <c r="F14" s="43">
        <f t="shared" si="1"/>
        <v>0</v>
      </c>
      <c r="G14" s="43">
        <f t="shared" si="2"/>
        <v>0</v>
      </c>
      <c r="H14" s="148"/>
      <c r="I14" s="148"/>
      <c r="J14" s="148"/>
      <c r="K14" s="148"/>
      <c r="L14" s="148"/>
      <c r="M14" s="31"/>
      <c r="O14" s="145" t="s">
        <v>403</v>
      </c>
      <c r="P14" s="143" t="s">
        <v>315</v>
      </c>
      <c r="Q14" s="142" t="s">
        <v>144</v>
      </c>
    </row>
    <row r="15" spans="1:17" ht="15" customHeight="1" x14ac:dyDescent="0.2">
      <c r="A15" s="86" t="s">
        <v>46</v>
      </c>
      <c r="B15" s="16"/>
      <c r="C15" s="44"/>
      <c r="D15" s="44"/>
      <c r="E15" s="44"/>
      <c r="F15" s="43">
        <f t="shared" si="1"/>
        <v>0</v>
      </c>
      <c r="G15" s="43">
        <f t="shared" si="2"/>
        <v>0</v>
      </c>
      <c r="H15" s="148"/>
      <c r="I15" s="148"/>
      <c r="J15" s="148"/>
      <c r="K15" s="148"/>
      <c r="L15" s="148"/>
      <c r="M15" s="31"/>
      <c r="O15" s="145" t="s">
        <v>404</v>
      </c>
      <c r="P15" s="143" t="s">
        <v>316</v>
      </c>
      <c r="Q15" s="142" t="s">
        <v>143</v>
      </c>
    </row>
    <row r="16" spans="1:17" ht="15" customHeight="1" x14ac:dyDescent="0.2">
      <c r="A16" s="86" t="s">
        <v>47</v>
      </c>
      <c r="B16" s="16"/>
      <c r="C16" s="44"/>
      <c r="D16" s="44"/>
      <c r="E16" s="44"/>
      <c r="F16" s="43">
        <f t="shared" si="1"/>
        <v>0</v>
      </c>
      <c r="G16" s="43">
        <f t="shared" si="2"/>
        <v>0</v>
      </c>
      <c r="H16" s="148"/>
      <c r="I16" s="148"/>
      <c r="J16" s="148"/>
      <c r="K16" s="148"/>
      <c r="L16" s="148"/>
      <c r="M16" s="31"/>
      <c r="O16" s="145" t="s">
        <v>405</v>
      </c>
      <c r="P16" s="143" t="s">
        <v>317</v>
      </c>
      <c r="Q16" s="142" t="s">
        <v>148</v>
      </c>
    </row>
    <row r="17" spans="1:17" ht="15" customHeight="1" x14ac:dyDescent="0.2">
      <c r="A17" s="86" t="s">
        <v>48</v>
      </c>
      <c r="B17" s="16"/>
      <c r="C17" s="44"/>
      <c r="D17" s="44"/>
      <c r="E17" s="44"/>
      <c r="F17" s="43">
        <f t="shared" si="1"/>
        <v>0</v>
      </c>
      <c r="G17" s="43">
        <f t="shared" si="2"/>
        <v>0</v>
      </c>
      <c r="H17" s="148"/>
      <c r="I17" s="148"/>
      <c r="J17" s="148"/>
      <c r="K17" s="148"/>
      <c r="L17" s="148"/>
      <c r="M17" s="31"/>
      <c r="O17" s="145" t="s">
        <v>406</v>
      </c>
      <c r="P17" s="143" t="s">
        <v>318</v>
      </c>
      <c r="Q17" s="146"/>
    </row>
    <row r="18" spans="1:17" ht="15" customHeight="1" x14ac:dyDescent="0.2">
      <c r="A18" s="86" t="s">
        <v>49</v>
      </c>
      <c r="B18" s="16"/>
      <c r="C18" s="44"/>
      <c r="D18" s="44"/>
      <c r="E18" s="44"/>
      <c r="F18" s="43">
        <f t="shared" si="1"/>
        <v>0</v>
      </c>
      <c r="G18" s="43">
        <f t="shared" si="2"/>
        <v>0</v>
      </c>
      <c r="H18" s="148"/>
      <c r="I18" s="148"/>
      <c r="J18" s="148"/>
      <c r="K18" s="148"/>
      <c r="L18" s="148"/>
      <c r="M18" s="31"/>
      <c r="O18" s="145" t="s">
        <v>407</v>
      </c>
      <c r="P18" s="143" t="s">
        <v>319</v>
      </c>
      <c r="Q18" s="146"/>
    </row>
    <row r="19" spans="1:17" ht="15" customHeight="1" x14ac:dyDescent="0.2">
      <c r="A19" s="86" t="s">
        <v>50</v>
      </c>
      <c r="B19" s="16"/>
      <c r="C19" s="44"/>
      <c r="D19" s="44"/>
      <c r="E19" s="44"/>
      <c r="F19" s="43">
        <f t="shared" si="1"/>
        <v>0</v>
      </c>
      <c r="G19" s="43">
        <f t="shared" si="2"/>
        <v>0</v>
      </c>
      <c r="H19" s="148"/>
      <c r="I19" s="148"/>
      <c r="J19" s="148"/>
      <c r="K19" s="148"/>
      <c r="L19" s="148"/>
      <c r="M19" s="31"/>
      <c r="O19" s="145" t="s">
        <v>408</v>
      </c>
      <c r="P19" s="143" t="s">
        <v>320</v>
      </c>
      <c r="Q19" s="146"/>
    </row>
    <row r="20" spans="1:17" ht="15" customHeight="1" x14ac:dyDescent="0.2">
      <c r="A20" s="86" t="s">
        <v>51</v>
      </c>
      <c r="B20" s="16"/>
      <c r="C20" s="44"/>
      <c r="D20" s="44"/>
      <c r="E20" s="44"/>
      <c r="F20" s="43">
        <f t="shared" si="1"/>
        <v>0</v>
      </c>
      <c r="G20" s="43">
        <f t="shared" si="2"/>
        <v>0</v>
      </c>
      <c r="H20" s="148"/>
      <c r="I20" s="148"/>
      <c r="J20" s="148"/>
      <c r="K20" s="148"/>
      <c r="L20" s="148"/>
      <c r="M20" s="31"/>
      <c r="O20" s="145" t="s">
        <v>409</v>
      </c>
      <c r="P20" s="143" t="s">
        <v>321</v>
      </c>
      <c r="Q20" s="146"/>
    </row>
    <row r="21" spans="1:17" ht="15" customHeight="1" x14ac:dyDescent="0.2">
      <c r="A21" s="86" t="s">
        <v>41</v>
      </c>
      <c r="B21" s="16"/>
      <c r="C21" s="44"/>
      <c r="D21" s="44"/>
      <c r="E21" s="44"/>
      <c r="F21" s="43">
        <f t="shared" si="1"/>
        <v>0</v>
      </c>
      <c r="G21" s="43">
        <f t="shared" si="2"/>
        <v>0</v>
      </c>
      <c r="H21" s="148"/>
      <c r="I21" s="148"/>
      <c r="J21" s="148"/>
      <c r="K21" s="148"/>
      <c r="L21" s="148"/>
      <c r="M21" s="31"/>
      <c r="O21" s="145" t="s">
        <v>410</v>
      </c>
      <c r="P21" s="143" t="s">
        <v>322</v>
      </c>
      <c r="Q21" s="146"/>
    </row>
    <row r="22" spans="1:17" ht="15" customHeight="1" x14ac:dyDescent="0.2">
      <c r="A22" s="86" t="s">
        <v>52</v>
      </c>
      <c r="B22" s="16"/>
      <c r="C22" s="44"/>
      <c r="D22" s="44"/>
      <c r="E22" s="44"/>
      <c r="F22" s="43">
        <f t="shared" si="1"/>
        <v>0</v>
      </c>
      <c r="G22" s="43">
        <f t="shared" si="2"/>
        <v>0</v>
      </c>
      <c r="H22" s="148"/>
      <c r="I22" s="148"/>
      <c r="J22" s="148"/>
      <c r="K22" s="148"/>
      <c r="L22" s="148"/>
      <c r="M22" s="31"/>
      <c r="O22" s="145" t="s">
        <v>411</v>
      </c>
      <c r="P22" s="143" t="s">
        <v>323</v>
      </c>
      <c r="Q22" s="146"/>
    </row>
    <row r="23" spans="1:17" ht="15" customHeight="1" x14ac:dyDescent="0.2">
      <c r="A23" s="86" t="s">
        <v>53</v>
      </c>
      <c r="B23" s="16"/>
      <c r="C23" s="44"/>
      <c r="D23" s="44"/>
      <c r="E23" s="44"/>
      <c r="F23" s="43">
        <f t="shared" si="1"/>
        <v>0</v>
      </c>
      <c r="G23" s="43">
        <f t="shared" si="2"/>
        <v>0</v>
      </c>
      <c r="H23" s="148"/>
      <c r="I23" s="148"/>
      <c r="J23" s="148"/>
      <c r="K23" s="148"/>
      <c r="L23" s="148"/>
      <c r="M23" s="31"/>
      <c r="O23" s="145" t="s">
        <v>412</v>
      </c>
      <c r="P23" s="143" t="s">
        <v>324</v>
      </c>
      <c r="Q23" s="146"/>
    </row>
    <row r="24" spans="1:17" ht="15" customHeight="1" x14ac:dyDescent="0.2">
      <c r="A24" s="86" t="s">
        <v>54</v>
      </c>
      <c r="B24" s="16"/>
      <c r="C24" s="44"/>
      <c r="D24" s="44"/>
      <c r="E24" s="44"/>
      <c r="F24" s="43">
        <f t="shared" si="1"/>
        <v>0</v>
      </c>
      <c r="G24" s="43">
        <f t="shared" si="2"/>
        <v>0</v>
      </c>
      <c r="H24" s="148"/>
      <c r="I24" s="148"/>
      <c r="J24" s="148"/>
      <c r="K24" s="148"/>
      <c r="L24" s="148"/>
      <c r="M24" s="31"/>
      <c r="O24" s="145" t="s">
        <v>413</v>
      </c>
      <c r="P24" s="143" t="s">
        <v>325</v>
      </c>
      <c r="Q24" s="146"/>
    </row>
    <row r="25" spans="1:17" ht="15" customHeight="1" x14ac:dyDescent="0.2">
      <c r="A25" s="86" t="s">
        <v>55</v>
      </c>
      <c r="B25" s="16"/>
      <c r="C25" s="44"/>
      <c r="D25" s="44"/>
      <c r="E25" s="44"/>
      <c r="F25" s="43">
        <f t="shared" si="1"/>
        <v>0</v>
      </c>
      <c r="G25" s="43">
        <f t="shared" si="2"/>
        <v>0</v>
      </c>
      <c r="H25" s="148"/>
      <c r="I25" s="148"/>
      <c r="J25" s="148"/>
      <c r="K25" s="148"/>
      <c r="L25" s="148"/>
      <c r="M25" s="31"/>
      <c r="O25" s="145" t="s">
        <v>414</v>
      </c>
      <c r="P25" s="143" t="s">
        <v>326</v>
      </c>
      <c r="Q25" s="146"/>
    </row>
    <row r="26" spans="1:17" ht="15" customHeight="1" x14ac:dyDescent="0.2">
      <c r="A26" s="86" t="s">
        <v>56</v>
      </c>
      <c r="B26" s="16"/>
      <c r="C26" s="44"/>
      <c r="D26" s="44"/>
      <c r="E26" s="44"/>
      <c r="F26" s="43">
        <f t="shared" ref="F26:F39" si="3">ROUND(SUM(H26,J26,L26),0)</f>
        <v>0</v>
      </c>
      <c r="G26" s="43">
        <f t="shared" si="2"/>
        <v>0</v>
      </c>
      <c r="H26" s="148"/>
      <c r="I26" s="148"/>
      <c r="J26" s="148"/>
      <c r="K26" s="148"/>
      <c r="L26" s="148"/>
      <c r="M26" s="31"/>
      <c r="O26" s="145" t="s">
        <v>415</v>
      </c>
      <c r="P26" s="143" t="s">
        <v>327</v>
      </c>
      <c r="Q26" s="146"/>
    </row>
    <row r="27" spans="1:17" ht="15" customHeight="1" x14ac:dyDescent="0.2">
      <c r="A27" s="86" t="s">
        <v>57</v>
      </c>
      <c r="B27" s="16"/>
      <c r="C27" s="44"/>
      <c r="D27" s="44"/>
      <c r="E27" s="44"/>
      <c r="F27" s="43">
        <f t="shared" si="3"/>
        <v>0</v>
      </c>
      <c r="G27" s="43">
        <f t="shared" si="2"/>
        <v>0</v>
      </c>
      <c r="H27" s="148"/>
      <c r="I27" s="148"/>
      <c r="J27" s="148"/>
      <c r="K27" s="148"/>
      <c r="L27" s="148"/>
      <c r="M27" s="31"/>
      <c r="O27" s="145" t="s">
        <v>416</v>
      </c>
      <c r="P27" s="143" t="s">
        <v>328</v>
      </c>
      <c r="Q27" s="146"/>
    </row>
    <row r="28" spans="1:17" ht="15" customHeight="1" x14ac:dyDescent="0.2">
      <c r="A28" s="86" t="s">
        <v>58</v>
      </c>
      <c r="B28" s="16"/>
      <c r="C28" s="44"/>
      <c r="D28" s="44"/>
      <c r="E28" s="44"/>
      <c r="F28" s="43">
        <f t="shared" si="3"/>
        <v>0</v>
      </c>
      <c r="G28" s="43">
        <f t="shared" si="2"/>
        <v>0</v>
      </c>
      <c r="H28" s="148"/>
      <c r="I28" s="148"/>
      <c r="J28" s="148"/>
      <c r="K28" s="148"/>
      <c r="L28" s="148"/>
      <c r="M28" s="31"/>
      <c r="O28" s="145" t="s">
        <v>417</v>
      </c>
      <c r="P28" s="143" t="s">
        <v>329</v>
      </c>
      <c r="Q28" s="146"/>
    </row>
    <row r="29" spans="1:17" ht="15" customHeight="1" x14ac:dyDescent="0.2">
      <c r="A29" s="86" t="s">
        <v>59</v>
      </c>
      <c r="B29" s="16"/>
      <c r="C29" s="44"/>
      <c r="D29" s="44"/>
      <c r="E29" s="44"/>
      <c r="F29" s="43">
        <f t="shared" si="3"/>
        <v>0</v>
      </c>
      <c r="G29" s="43">
        <f t="shared" si="2"/>
        <v>0</v>
      </c>
      <c r="H29" s="148"/>
      <c r="I29" s="148"/>
      <c r="J29" s="148"/>
      <c r="K29" s="148"/>
      <c r="L29" s="148"/>
      <c r="M29" s="31"/>
      <c r="O29" s="145" t="s">
        <v>418</v>
      </c>
      <c r="P29" s="143" t="s">
        <v>330</v>
      </c>
      <c r="Q29" s="146"/>
    </row>
    <row r="30" spans="1:17" ht="15" customHeight="1" x14ac:dyDescent="0.2">
      <c r="A30" s="86" t="s">
        <v>60</v>
      </c>
      <c r="B30" s="16"/>
      <c r="C30" s="44"/>
      <c r="D30" s="44"/>
      <c r="E30" s="44"/>
      <c r="F30" s="43">
        <f t="shared" si="3"/>
        <v>0</v>
      </c>
      <c r="G30" s="43">
        <f t="shared" si="2"/>
        <v>0</v>
      </c>
      <c r="H30" s="148"/>
      <c r="I30" s="148"/>
      <c r="J30" s="148"/>
      <c r="K30" s="148"/>
      <c r="L30" s="148"/>
      <c r="M30" s="31"/>
      <c r="O30" s="145" t="s">
        <v>419</v>
      </c>
      <c r="P30" s="143" t="s">
        <v>331</v>
      </c>
      <c r="Q30" s="146"/>
    </row>
    <row r="31" spans="1:17" ht="15" customHeight="1" x14ac:dyDescent="0.2">
      <c r="A31" s="86">
        <v>21</v>
      </c>
      <c r="B31" s="16"/>
      <c r="C31" s="44"/>
      <c r="D31" s="44"/>
      <c r="E31" s="44"/>
      <c r="F31" s="43">
        <f t="shared" si="3"/>
        <v>0</v>
      </c>
      <c r="G31" s="43">
        <f t="shared" si="2"/>
        <v>0</v>
      </c>
      <c r="H31" s="148"/>
      <c r="I31" s="148"/>
      <c r="J31" s="148"/>
      <c r="K31" s="148"/>
      <c r="L31" s="148"/>
      <c r="M31" s="31"/>
      <c r="O31" s="145" t="s">
        <v>420</v>
      </c>
      <c r="P31" s="143" t="s">
        <v>332</v>
      </c>
      <c r="Q31" s="146"/>
    </row>
    <row r="32" spans="1:17" ht="15" customHeight="1" x14ac:dyDescent="0.2">
      <c r="A32" s="86">
        <v>22</v>
      </c>
      <c r="B32" s="16"/>
      <c r="C32" s="44"/>
      <c r="D32" s="44"/>
      <c r="E32" s="44"/>
      <c r="F32" s="43">
        <f t="shared" si="3"/>
        <v>0</v>
      </c>
      <c r="G32" s="43">
        <f t="shared" si="2"/>
        <v>0</v>
      </c>
      <c r="H32" s="148"/>
      <c r="I32" s="148"/>
      <c r="J32" s="148"/>
      <c r="K32" s="148"/>
      <c r="L32" s="148"/>
      <c r="M32" s="31"/>
      <c r="O32" s="145" t="s">
        <v>421</v>
      </c>
      <c r="P32" s="143" t="s">
        <v>333</v>
      </c>
      <c r="Q32" s="146"/>
    </row>
    <row r="33" spans="1:17" ht="15" customHeight="1" x14ac:dyDescent="0.2">
      <c r="A33" s="86">
        <v>23</v>
      </c>
      <c r="B33" s="16"/>
      <c r="C33" s="44"/>
      <c r="D33" s="44"/>
      <c r="E33" s="44"/>
      <c r="F33" s="43">
        <f t="shared" si="3"/>
        <v>0</v>
      </c>
      <c r="G33" s="43">
        <f t="shared" si="2"/>
        <v>0</v>
      </c>
      <c r="H33" s="148"/>
      <c r="I33" s="148"/>
      <c r="J33" s="148"/>
      <c r="K33" s="148"/>
      <c r="L33" s="148"/>
      <c r="M33" s="31"/>
      <c r="O33" s="145" t="s">
        <v>422</v>
      </c>
      <c r="P33" s="143" t="s">
        <v>334</v>
      </c>
      <c r="Q33" s="146"/>
    </row>
    <row r="34" spans="1:17" ht="15" customHeight="1" x14ac:dyDescent="0.2">
      <c r="A34" s="86">
        <v>24</v>
      </c>
      <c r="B34" s="16"/>
      <c r="C34" s="44"/>
      <c r="D34" s="44"/>
      <c r="E34" s="44"/>
      <c r="F34" s="43">
        <f t="shared" si="3"/>
        <v>0</v>
      </c>
      <c r="G34" s="43">
        <f t="shared" si="2"/>
        <v>0</v>
      </c>
      <c r="H34" s="148"/>
      <c r="I34" s="148"/>
      <c r="J34" s="148"/>
      <c r="K34" s="148"/>
      <c r="L34" s="148"/>
      <c r="M34" s="31"/>
      <c r="O34" s="145" t="s">
        <v>423</v>
      </c>
      <c r="P34" s="143" t="s">
        <v>335</v>
      </c>
      <c r="Q34" s="146"/>
    </row>
    <row r="35" spans="1:17" ht="15" customHeight="1" x14ac:dyDescent="0.2">
      <c r="A35" s="86">
        <v>25</v>
      </c>
      <c r="B35" s="16"/>
      <c r="C35" s="44"/>
      <c r="D35" s="44"/>
      <c r="E35" s="44"/>
      <c r="F35" s="43">
        <f t="shared" si="3"/>
        <v>0</v>
      </c>
      <c r="G35" s="43">
        <f t="shared" si="2"/>
        <v>0</v>
      </c>
      <c r="H35" s="148"/>
      <c r="I35" s="148"/>
      <c r="J35" s="148"/>
      <c r="K35" s="148"/>
      <c r="L35" s="148"/>
      <c r="M35" s="31"/>
      <c r="O35" s="145" t="s">
        <v>424</v>
      </c>
      <c r="P35" s="143" t="s">
        <v>336</v>
      </c>
      <c r="Q35" s="146"/>
    </row>
    <row r="36" spans="1:17" ht="15" customHeight="1" x14ac:dyDescent="0.2">
      <c r="A36" s="86">
        <v>26</v>
      </c>
      <c r="B36" s="16"/>
      <c r="C36" s="44"/>
      <c r="D36" s="44"/>
      <c r="E36" s="44"/>
      <c r="F36" s="43">
        <f t="shared" si="3"/>
        <v>0</v>
      </c>
      <c r="G36" s="43">
        <f t="shared" si="2"/>
        <v>0</v>
      </c>
      <c r="H36" s="148"/>
      <c r="I36" s="148"/>
      <c r="J36" s="148"/>
      <c r="K36" s="148"/>
      <c r="L36" s="148"/>
      <c r="M36" s="31"/>
      <c r="O36" s="145" t="s">
        <v>425</v>
      </c>
      <c r="P36" s="143" t="s">
        <v>337</v>
      </c>
      <c r="Q36" s="146"/>
    </row>
    <row r="37" spans="1:17" ht="15" customHeight="1" x14ac:dyDescent="0.2">
      <c r="A37" s="86">
        <v>27</v>
      </c>
      <c r="B37" s="16"/>
      <c r="C37" s="44"/>
      <c r="D37" s="44"/>
      <c r="E37" s="44"/>
      <c r="F37" s="43">
        <f t="shared" si="3"/>
        <v>0</v>
      </c>
      <c r="G37" s="43">
        <f t="shared" si="2"/>
        <v>0</v>
      </c>
      <c r="H37" s="148"/>
      <c r="I37" s="148"/>
      <c r="J37" s="148"/>
      <c r="K37" s="148"/>
      <c r="L37" s="148"/>
      <c r="M37" s="31"/>
      <c r="O37" s="145" t="s">
        <v>426</v>
      </c>
      <c r="P37" s="143" t="s">
        <v>338</v>
      </c>
      <c r="Q37" s="146"/>
    </row>
    <row r="38" spans="1:17" ht="15" customHeight="1" x14ac:dyDescent="0.2">
      <c r="A38" s="86">
        <v>28</v>
      </c>
      <c r="B38" s="16"/>
      <c r="C38" s="44"/>
      <c r="D38" s="44"/>
      <c r="E38" s="44"/>
      <c r="F38" s="43">
        <f t="shared" si="3"/>
        <v>0</v>
      </c>
      <c r="G38" s="43">
        <f t="shared" si="2"/>
        <v>0</v>
      </c>
      <c r="H38" s="148"/>
      <c r="I38" s="148"/>
      <c r="J38" s="148"/>
      <c r="K38" s="148"/>
      <c r="L38" s="148"/>
      <c r="M38" s="31"/>
      <c r="O38" s="145" t="s">
        <v>427</v>
      </c>
      <c r="P38" s="143" t="s">
        <v>339</v>
      </c>
      <c r="Q38" s="146"/>
    </row>
    <row r="39" spans="1:17" ht="15" customHeight="1" x14ac:dyDescent="0.2">
      <c r="A39" s="86">
        <v>29</v>
      </c>
      <c r="B39" s="16"/>
      <c r="C39" s="44"/>
      <c r="D39" s="44"/>
      <c r="E39" s="44"/>
      <c r="F39" s="43">
        <f t="shared" si="3"/>
        <v>0</v>
      </c>
      <c r="G39" s="43">
        <f t="shared" si="2"/>
        <v>0</v>
      </c>
      <c r="H39" s="148"/>
      <c r="I39" s="148"/>
      <c r="J39" s="148"/>
      <c r="K39" s="148"/>
      <c r="L39" s="148"/>
      <c r="M39" s="31"/>
      <c r="O39" s="145" t="s">
        <v>428</v>
      </c>
      <c r="P39" s="143" t="s">
        <v>340</v>
      </c>
      <c r="Q39" s="146"/>
    </row>
    <row r="40" spans="1:17" ht="15" customHeight="1" thickBot="1" x14ac:dyDescent="0.25">
      <c r="A40" s="87">
        <v>30</v>
      </c>
      <c r="B40" s="17"/>
      <c r="C40" s="45"/>
      <c r="D40" s="45"/>
      <c r="E40" s="45"/>
      <c r="F40" s="158">
        <f>ROUND(SUM(H40,J40,L40),0)</f>
        <v>0</v>
      </c>
      <c r="G40" s="158">
        <f>ROUND(SUM(I40,K40,M40),0)</f>
        <v>0</v>
      </c>
      <c r="H40" s="149"/>
      <c r="I40" s="149"/>
      <c r="J40" s="149"/>
      <c r="K40" s="149"/>
      <c r="L40" s="149"/>
      <c r="M40" s="32"/>
      <c r="O40" s="145" t="s">
        <v>429</v>
      </c>
      <c r="P40" s="143" t="s">
        <v>341</v>
      </c>
      <c r="Q40" s="146"/>
    </row>
    <row r="41" spans="1:17" ht="15" customHeight="1" thickTop="1" x14ac:dyDescent="0.2">
      <c r="A41" s="56"/>
      <c r="B41" s="56"/>
      <c r="C41" s="56"/>
      <c r="D41" s="56"/>
      <c r="E41" s="56"/>
      <c r="F41" s="56"/>
      <c r="G41" s="56"/>
      <c r="H41" s="56"/>
      <c r="I41" s="56"/>
      <c r="J41" s="56"/>
      <c r="K41" s="56"/>
      <c r="L41" s="56"/>
      <c r="M41" s="56"/>
      <c r="O41" s="145" t="s">
        <v>430</v>
      </c>
      <c r="P41" s="143" t="s">
        <v>342</v>
      </c>
      <c r="Q41" s="146"/>
    </row>
    <row r="42" spans="1:17" ht="15" customHeight="1" x14ac:dyDescent="0.2">
      <c r="A42" s="360" t="s">
        <v>272</v>
      </c>
      <c r="B42" s="360"/>
      <c r="C42" s="360"/>
      <c r="D42" s="360"/>
      <c r="E42" s="360"/>
      <c r="F42" s="360"/>
      <c r="G42" s="360"/>
      <c r="H42" s="360"/>
      <c r="I42" s="360"/>
      <c r="J42" s="360"/>
      <c r="K42" s="360"/>
      <c r="L42" s="360"/>
      <c r="M42" s="360"/>
      <c r="O42" s="145" t="s">
        <v>431</v>
      </c>
      <c r="P42" s="143" t="s">
        <v>343</v>
      </c>
      <c r="Q42" s="146"/>
    </row>
    <row r="43" spans="1:17" ht="8.25" customHeight="1" x14ac:dyDescent="0.2">
      <c r="A43" s="70"/>
      <c r="B43" s="70"/>
      <c r="C43" s="70"/>
      <c r="D43" s="70"/>
      <c r="E43" s="70"/>
      <c r="F43" s="70"/>
      <c r="G43" s="70"/>
      <c r="H43" s="70"/>
      <c r="I43" s="70"/>
      <c r="J43" s="70"/>
      <c r="K43" s="70"/>
      <c r="L43" s="70"/>
      <c r="M43" s="70"/>
      <c r="O43" s="145" t="s">
        <v>432</v>
      </c>
      <c r="P43" s="143" t="s">
        <v>344</v>
      </c>
      <c r="Q43" s="146"/>
    </row>
    <row r="44" spans="1:17" ht="40.700000000000003" customHeight="1" x14ac:dyDescent="0.2">
      <c r="A44" s="252" t="s">
        <v>282</v>
      </c>
      <c r="B44" s="255"/>
      <c r="C44" s="255"/>
      <c r="D44" s="255"/>
      <c r="E44" s="255"/>
      <c r="F44" s="255"/>
      <c r="G44" s="255"/>
      <c r="H44" s="255"/>
      <c r="I44" s="255"/>
      <c r="J44" s="255"/>
      <c r="K44" s="255"/>
      <c r="L44" s="255"/>
      <c r="M44" s="255"/>
      <c r="O44" s="145" t="s">
        <v>433</v>
      </c>
      <c r="P44" s="143" t="s">
        <v>345</v>
      </c>
      <c r="Q44" s="146"/>
    </row>
    <row r="45" spans="1:17" ht="8.25" customHeight="1" x14ac:dyDescent="0.2">
      <c r="A45" s="53"/>
      <c r="B45" s="53"/>
      <c r="C45" s="53"/>
      <c r="D45" s="53"/>
      <c r="E45" s="53"/>
      <c r="F45" s="53"/>
      <c r="G45" s="53"/>
      <c r="H45" s="53"/>
      <c r="I45" s="53"/>
      <c r="J45" s="53"/>
      <c r="K45" s="53"/>
      <c r="L45" s="53"/>
      <c r="M45" s="53"/>
      <c r="O45" s="145" t="s">
        <v>434</v>
      </c>
      <c r="P45" s="143" t="s">
        <v>346</v>
      </c>
      <c r="Q45" s="146"/>
    </row>
    <row r="46" spans="1:17" ht="15" customHeight="1" x14ac:dyDescent="0.2">
      <c r="A46" s="360" t="s">
        <v>172</v>
      </c>
      <c r="B46" s="360"/>
      <c r="C46" s="360"/>
      <c r="D46" s="360"/>
      <c r="E46" s="360"/>
      <c r="F46" s="360"/>
      <c r="G46" s="360"/>
      <c r="H46" s="360"/>
      <c r="I46" s="360"/>
      <c r="J46" s="360"/>
      <c r="K46" s="360"/>
      <c r="L46" s="360"/>
      <c r="M46" s="360"/>
      <c r="O46" s="145" t="s">
        <v>435</v>
      </c>
      <c r="P46" s="143" t="s">
        <v>347</v>
      </c>
      <c r="Q46" s="146"/>
    </row>
    <row r="47" spans="1:17" ht="8.25" customHeight="1" x14ac:dyDescent="0.2">
      <c r="A47" s="70"/>
      <c r="B47" s="70"/>
      <c r="C47" s="70"/>
      <c r="D47" s="70"/>
      <c r="E47" s="70"/>
      <c r="F47" s="70"/>
      <c r="G47" s="70"/>
      <c r="H47" s="70"/>
      <c r="I47" s="70"/>
      <c r="J47" s="70"/>
      <c r="K47" s="70"/>
      <c r="L47" s="70"/>
      <c r="M47" s="70"/>
      <c r="O47" s="145" t="s">
        <v>436</v>
      </c>
      <c r="P47" s="143" t="s">
        <v>348</v>
      </c>
      <c r="Q47" s="146"/>
    </row>
    <row r="48" spans="1:17" ht="26.25" customHeight="1" x14ac:dyDescent="0.2">
      <c r="A48" s="252" t="s">
        <v>173</v>
      </c>
      <c r="B48" s="252"/>
      <c r="C48" s="252"/>
      <c r="D48" s="252"/>
      <c r="E48" s="252"/>
      <c r="F48" s="252"/>
      <c r="G48" s="252"/>
      <c r="H48" s="252"/>
      <c r="I48" s="252"/>
      <c r="J48" s="252"/>
      <c r="K48" s="252"/>
      <c r="L48" s="252"/>
      <c r="M48" s="252"/>
      <c r="O48" s="145" t="s">
        <v>437</v>
      </c>
      <c r="P48" s="143" t="s">
        <v>349</v>
      </c>
      <c r="Q48" s="146"/>
    </row>
    <row r="49" spans="1:17" ht="8.25" customHeight="1" x14ac:dyDescent="0.2">
      <c r="A49" s="50"/>
      <c r="B49" s="50"/>
      <c r="C49" s="50"/>
      <c r="D49" s="50"/>
      <c r="E49" s="50"/>
      <c r="F49" s="50"/>
      <c r="G49" s="50"/>
      <c r="H49" s="50"/>
      <c r="I49" s="50"/>
      <c r="J49" s="50"/>
      <c r="K49" s="50"/>
      <c r="L49" s="50"/>
      <c r="M49" s="50"/>
      <c r="O49" s="145" t="s">
        <v>438</v>
      </c>
      <c r="P49" s="143" t="s">
        <v>350</v>
      </c>
      <c r="Q49" s="146"/>
    </row>
    <row r="50" spans="1:17" ht="15" customHeight="1" x14ac:dyDescent="0.2">
      <c r="A50" s="252" t="s">
        <v>277</v>
      </c>
      <c r="B50" s="252"/>
      <c r="C50" s="252"/>
      <c r="D50" s="252"/>
      <c r="E50" s="252"/>
      <c r="F50" s="252"/>
      <c r="G50" s="252"/>
      <c r="H50" s="252"/>
      <c r="I50" s="252"/>
      <c r="J50" s="252"/>
      <c r="K50" s="252"/>
      <c r="L50" s="252"/>
      <c r="M50" s="252"/>
      <c r="O50" s="145" t="s">
        <v>439</v>
      </c>
      <c r="P50" s="143" t="s">
        <v>351</v>
      </c>
      <c r="Q50" s="146"/>
    </row>
    <row r="51" spans="1:17" ht="8.25" customHeight="1" x14ac:dyDescent="0.2">
      <c r="A51" s="50"/>
      <c r="B51" s="50"/>
      <c r="C51" s="50"/>
      <c r="D51" s="50"/>
      <c r="E51" s="50"/>
      <c r="F51" s="50"/>
      <c r="G51" s="50"/>
      <c r="H51" s="50"/>
      <c r="I51" s="50"/>
      <c r="J51" s="50"/>
      <c r="K51" s="50"/>
      <c r="L51" s="50"/>
      <c r="M51" s="50"/>
      <c r="O51" s="145" t="s">
        <v>440</v>
      </c>
      <c r="P51" s="143" t="s">
        <v>352</v>
      </c>
      <c r="Q51" s="146"/>
    </row>
    <row r="52" spans="1:17" ht="15" customHeight="1" x14ac:dyDescent="0.2">
      <c r="A52" s="367" t="s">
        <v>278</v>
      </c>
      <c r="B52" s="367"/>
      <c r="C52" s="367"/>
      <c r="D52" s="367"/>
      <c r="E52" s="367"/>
      <c r="F52" s="367"/>
      <c r="G52" s="367"/>
      <c r="H52" s="367"/>
      <c r="I52" s="367"/>
      <c r="J52" s="367"/>
      <c r="K52" s="367"/>
      <c r="L52" s="367"/>
      <c r="M52" s="367"/>
      <c r="O52" s="145" t="s">
        <v>441</v>
      </c>
      <c r="P52" s="143" t="s">
        <v>353</v>
      </c>
      <c r="Q52" s="146"/>
    </row>
    <row r="53" spans="1:17" ht="8.25" customHeight="1" x14ac:dyDescent="0.2">
      <c r="A53" s="71"/>
      <c r="B53" s="51"/>
      <c r="C53" s="51"/>
      <c r="D53" s="51"/>
      <c r="E53" s="51"/>
      <c r="F53" s="51"/>
      <c r="G53" s="51"/>
      <c r="H53" s="51"/>
      <c r="I53" s="51"/>
      <c r="J53" s="51"/>
      <c r="K53" s="51"/>
      <c r="L53" s="51"/>
      <c r="M53" s="51"/>
      <c r="O53" s="145" t="s">
        <v>442</v>
      </c>
      <c r="P53" s="143" t="s">
        <v>354</v>
      </c>
      <c r="Q53" s="146"/>
    </row>
    <row r="54" spans="1:17" ht="15" customHeight="1" x14ac:dyDescent="0.2">
      <c r="A54" s="255" t="s">
        <v>259</v>
      </c>
      <c r="B54" s="255"/>
      <c r="C54" s="255"/>
      <c r="D54" s="255"/>
      <c r="E54" s="255"/>
      <c r="F54" s="255"/>
      <c r="G54" s="255"/>
      <c r="H54" s="255"/>
      <c r="I54" s="255"/>
      <c r="J54" s="255"/>
      <c r="K54" s="255"/>
      <c r="L54" s="255"/>
      <c r="M54" s="255"/>
      <c r="O54" s="145" t="s">
        <v>443</v>
      </c>
      <c r="P54" s="143" t="s">
        <v>355</v>
      </c>
      <c r="Q54" s="146"/>
    </row>
    <row r="55" spans="1:17" ht="8.25" customHeight="1" x14ac:dyDescent="0.2">
      <c r="A55" s="51"/>
      <c r="B55" s="51"/>
      <c r="C55" s="51"/>
      <c r="D55" s="51"/>
      <c r="E55" s="51"/>
      <c r="F55" s="51"/>
      <c r="G55" s="51"/>
      <c r="H55" s="51"/>
      <c r="I55" s="51"/>
      <c r="J55" s="51"/>
      <c r="K55" s="51"/>
      <c r="L55" s="51"/>
      <c r="M55" s="51"/>
      <c r="O55" s="145" t="s">
        <v>444</v>
      </c>
      <c r="P55" s="143" t="s">
        <v>356</v>
      </c>
      <c r="Q55" s="146"/>
    </row>
    <row r="56" spans="1:17" ht="15" customHeight="1" x14ac:dyDescent="0.2">
      <c r="A56" s="252" t="s">
        <v>132</v>
      </c>
      <c r="B56" s="252"/>
      <c r="C56" s="252"/>
      <c r="D56" s="252"/>
      <c r="E56" s="252"/>
      <c r="F56" s="252"/>
      <c r="G56" s="252"/>
      <c r="H56" s="252"/>
      <c r="I56" s="252"/>
      <c r="J56" s="252"/>
      <c r="K56" s="252"/>
      <c r="L56" s="252"/>
      <c r="M56" s="252"/>
      <c r="O56" s="145" t="s">
        <v>445</v>
      </c>
      <c r="P56" s="143" t="s">
        <v>357</v>
      </c>
      <c r="Q56" s="146"/>
    </row>
    <row r="57" spans="1:17" ht="8.25" customHeight="1" x14ac:dyDescent="0.2">
      <c r="A57" s="140"/>
      <c r="B57" s="140"/>
      <c r="C57" s="140"/>
      <c r="D57" s="140"/>
      <c r="E57" s="140"/>
      <c r="F57" s="140"/>
      <c r="G57" s="140"/>
      <c r="H57" s="140"/>
      <c r="I57" s="140"/>
      <c r="J57" s="140"/>
      <c r="K57" s="140"/>
      <c r="L57" s="140"/>
      <c r="M57" s="140"/>
      <c r="O57" s="145" t="s">
        <v>446</v>
      </c>
      <c r="P57" s="143" t="s">
        <v>358</v>
      </c>
      <c r="Q57" s="146"/>
    </row>
    <row r="58" spans="1:17" x14ac:dyDescent="0.2">
      <c r="A58" s="252" t="s">
        <v>268</v>
      </c>
      <c r="B58" s="252"/>
      <c r="C58" s="252"/>
      <c r="D58" s="252"/>
      <c r="E58" s="252"/>
      <c r="F58" s="252"/>
      <c r="G58" s="252"/>
      <c r="H58" s="252"/>
      <c r="I58" s="252"/>
      <c r="J58" s="252"/>
      <c r="K58" s="252"/>
      <c r="L58" s="252"/>
      <c r="M58" s="252"/>
      <c r="O58" s="145" t="s">
        <v>447</v>
      </c>
      <c r="P58" s="143" t="s">
        <v>359</v>
      </c>
      <c r="Q58" s="146"/>
    </row>
    <row r="59" spans="1:17" hidden="1" x14ac:dyDescent="0.2">
      <c r="A59" s="359"/>
      <c r="B59" s="359"/>
      <c r="C59" s="359"/>
      <c r="D59" s="359"/>
      <c r="E59" s="359"/>
      <c r="F59" s="359"/>
      <c r="G59" s="359"/>
      <c r="H59" s="359"/>
      <c r="I59" s="359"/>
      <c r="J59" s="359"/>
      <c r="K59" s="359"/>
      <c r="L59" s="359"/>
      <c r="M59" s="359"/>
      <c r="O59" s="145" t="s">
        <v>448</v>
      </c>
      <c r="P59" s="143" t="s">
        <v>360</v>
      </c>
      <c r="Q59" s="146"/>
    </row>
    <row r="60" spans="1:17" hidden="1" x14ac:dyDescent="0.2">
      <c r="O60" s="145" t="s">
        <v>449</v>
      </c>
      <c r="P60" s="143" t="s">
        <v>361</v>
      </c>
      <c r="Q60" s="146"/>
    </row>
    <row r="61" spans="1:17" hidden="1" x14ac:dyDescent="0.2">
      <c r="O61" s="145" t="s">
        <v>450</v>
      </c>
      <c r="P61" s="143" t="s">
        <v>362</v>
      </c>
      <c r="Q61" s="146"/>
    </row>
    <row r="62" spans="1:17" hidden="1" x14ac:dyDescent="0.2">
      <c r="O62" s="145" t="s">
        <v>451</v>
      </c>
      <c r="P62" s="143" t="s">
        <v>363</v>
      </c>
      <c r="Q62" s="146"/>
    </row>
    <row r="63" spans="1:17" hidden="1" x14ac:dyDescent="0.2">
      <c r="A63" s="42"/>
      <c r="O63" s="145" t="s">
        <v>452</v>
      </c>
      <c r="P63" s="143" t="s">
        <v>364</v>
      </c>
      <c r="Q63" s="146"/>
    </row>
    <row r="64" spans="1:17" hidden="1" x14ac:dyDescent="0.2">
      <c r="O64" s="145" t="s">
        <v>453</v>
      </c>
      <c r="P64" s="143" t="s">
        <v>365</v>
      </c>
      <c r="Q64" s="146"/>
    </row>
    <row r="65" spans="15:17" hidden="1" x14ac:dyDescent="0.2">
      <c r="O65" s="145" t="s">
        <v>454</v>
      </c>
      <c r="P65" s="143" t="s">
        <v>366</v>
      </c>
      <c r="Q65" s="146"/>
    </row>
    <row r="66" spans="15:17" hidden="1" x14ac:dyDescent="0.2">
      <c r="O66" s="145" t="s">
        <v>455</v>
      </c>
      <c r="P66" s="143" t="s">
        <v>367</v>
      </c>
      <c r="Q66" s="146"/>
    </row>
    <row r="67" spans="15:17" hidden="1" x14ac:dyDescent="0.2">
      <c r="O67" s="145" t="s">
        <v>456</v>
      </c>
      <c r="P67" s="143" t="s">
        <v>368</v>
      </c>
      <c r="Q67" s="146"/>
    </row>
    <row r="68" spans="15:17" hidden="1" x14ac:dyDescent="0.2">
      <c r="O68" s="145" t="s">
        <v>457</v>
      </c>
      <c r="P68" s="143" t="s">
        <v>369</v>
      </c>
      <c r="Q68" s="146"/>
    </row>
    <row r="69" spans="15:17" hidden="1" x14ac:dyDescent="0.2">
      <c r="O69" s="145" t="s">
        <v>458</v>
      </c>
      <c r="P69" s="143" t="s">
        <v>370</v>
      </c>
      <c r="Q69" s="146"/>
    </row>
    <row r="70" spans="15:17" hidden="1" x14ac:dyDescent="0.2">
      <c r="O70" s="145" t="s">
        <v>459</v>
      </c>
      <c r="P70" s="143" t="s">
        <v>371</v>
      </c>
      <c r="Q70" s="146"/>
    </row>
    <row r="71" spans="15:17" hidden="1" x14ac:dyDescent="0.2">
      <c r="O71" s="145"/>
      <c r="P71" s="143" t="s">
        <v>372</v>
      </c>
      <c r="Q71" s="146"/>
    </row>
    <row r="72" spans="15:17" hidden="1" x14ac:dyDescent="0.2">
      <c r="O72" s="145"/>
      <c r="P72" s="143" t="s">
        <v>373</v>
      </c>
      <c r="Q72" s="146"/>
    </row>
    <row r="73" spans="15:17" hidden="1" x14ac:dyDescent="0.2">
      <c r="O73" s="147"/>
      <c r="P73" s="143" t="s">
        <v>374</v>
      </c>
      <c r="Q73" s="146"/>
    </row>
    <row r="74" spans="15:17" hidden="1" x14ac:dyDescent="0.2">
      <c r="O74" s="147"/>
      <c r="P74" s="143" t="s">
        <v>375</v>
      </c>
      <c r="Q74" s="146"/>
    </row>
    <row r="75" spans="15:17" hidden="1" x14ac:dyDescent="0.2">
      <c r="O75" s="147"/>
      <c r="P75" s="143" t="s">
        <v>376</v>
      </c>
      <c r="Q75" s="146"/>
    </row>
    <row r="76" spans="15:17" hidden="1" x14ac:dyDescent="0.2">
      <c r="O76" s="147"/>
      <c r="P76" s="143" t="s">
        <v>377</v>
      </c>
      <c r="Q76" s="146"/>
    </row>
    <row r="77" spans="15:17" hidden="1" x14ac:dyDescent="0.2">
      <c r="O77" s="147"/>
      <c r="P77" s="143" t="s">
        <v>378</v>
      </c>
      <c r="Q77" s="146"/>
    </row>
    <row r="78" spans="15:17" hidden="1" x14ac:dyDescent="0.2">
      <c r="O78" s="147"/>
      <c r="P78" s="143" t="s">
        <v>379</v>
      </c>
      <c r="Q78" s="146"/>
    </row>
    <row r="79" spans="15:17" hidden="1" x14ac:dyDescent="0.2">
      <c r="O79" s="147"/>
      <c r="P79" s="143" t="s">
        <v>380</v>
      </c>
      <c r="Q79" s="146"/>
    </row>
    <row r="80" spans="15:17" hidden="1" x14ac:dyDescent="0.2">
      <c r="O80" s="147"/>
      <c r="P80" s="143" t="s">
        <v>381</v>
      </c>
      <c r="Q80" s="146"/>
    </row>
    <row r="81" spans="15:16" hidden="1" x14ac:dyDescent="0.2">
      <c r="O81" s="147"/>
      <c r="P81" s="143" t="s">
        <v>382</v>
      </c>
    </row>
    <row r="82" spans="15:16" hidden="1" x14ac:dyDescent="0.2">
      <c r="P82" s="143" t="s">
        <v>383</v>
      </c>
    </row>
    <row r="83" spans="15:16" hidden="1" x14ac:dyDescent="0.2"/>
    <row r="84" spans="15:16" hidden="1" x14ac:dyDescent="0.2"/>
    <row r="85" spans="15:16" hidden="1" x14ac:dyDescent="0.2"/>
    <row r="86" spans="15:16" hidden="1" x14ac:dyDescent="0.2"/>
    <row r="87" spans="15:16" hidden="1" x14ac:dyDescent="0.2"/>
    <row r="88" spans="15:16" hidden="1" x14ac:dyDescent="0.2"/>
    <row r="89" spans="15:16" hidden="1" x14ac:dyDescent="0.2"/>
    <row r="90" spans="15:16" hidden="1" x14ac:dyDescent="0.2"/>
    <row r="91" spans="15:16" hidden="1" x14ac:dyDescent="0.2"/>
    <row r="92" spans="15:16" hidden="1" x14ac:dyDescent="0.2">
      <c r="O92" s="147"/>
    </row>
    <row r="93" spans="15:16" hidden="1" x14ac:dyDescent="0.2">
      <c r="O93" s="147"/>
    </row>
  </sheetData>
  <sheetProtection algorithmName="SHA-512" hashValue="NTyHuzWN73PZTYaecMsw/ASilUEtcvtcUYADZe5PnZOtuUEFSn0mFGgJoT3phhfIvqpHEkXm2I541VgjYgNXcg==" saltValue="QEQTtQnAfgBxRq4Eu+JOdQ==" spinCount="100000" sheet="1" objects="1" scenarios="1"/>
  <mergeCells count="27">
    <mergeCell ref="A52:M52"/>
    <mergeCell ref="A54:M54"/>
    <mergeCell ref="A56:M56"/>
    <mergeCell ref="G3:G9"/>
    <mergeCell ref="M7:M9"/>
    <mergeCell ref="A48:M48"/>
    <mergeCell ref="A46:M46"/>
    <mergeCell ref="J7:J9"/>
    <mergeCell ref="L7:L9"/>
    <mergeCell ref="F3:F9"/>
    <mergeCell ref="A44:M44"/>
    <mergeCell ref="A58:M58"/>
    <mergeCell ref="A59:M59"/>
    <mergeCell ref="A2:M2"/>
    <mergeCell ref="H3:I6"/>
    <mergeCell ref="J3:K6"/>
    <mergeCell ref="L3:M6"/>
    <mergeCell ref="H7:H9"/>
    <mergeCell ref="A42:M42"/>
    <mergeCell ref="I7:I9"/>
    <mergeCell ref="C3:C9"/>
    <mergeCell ref="E3:E9"/>
    <mergeCell ref="A3:A9"/>
    <mergeCell ref="K7:K9"/>
    <mergeCell ref="B3:B9"/>
    <mergeCell ref="D3:D9"/>
    <mergeCell ref="A50:M50"/>
  </mergeCells>
  <conditionalFormatting sqref="G11">
    <cfRule type="cellIs" dxfId="2" priority="1" operator="equal">
      <formula>0</formula>
    </cfRule>
  </conditionalFormatting>
  <dataValidations count="5">
    <dataValidation type="whole" allowBlank="1" showErrorMessage="1" errorTitle="Greška" error="Unesite broj:  0 - 999999" prompt="Unesite broj:  0 - 999999" sqref="I12:I40 K12:K40 M12:M40" xr:uid="{00000000-0002-0000-0900-000000000000}">
      <formula1>0</formula1>
      <formula2>999999</formula2>
    </dataValidation>
    <dataValidation type="whole" allowBlank="1" showErrorMessage="1" errorTitle="Greška" error="Unesite broj:  0 - 9999" prompt="Unesite broj:  0 - 9999" sqref="H12:H40 J12:J40 L12:L40" xr:uid="{00000000-0002-0000-0900-000001000000}">
      <formula1>0</formula1>
      <formula2>9999</formula2>
    </dataValidation>
    <dataValidation type="list" allowBlank="1" showErrorMessage="1" error="Odaberite društveno-ekonomski cilj" sqref="E12:E40" xr:uid="{00000000-0002-0000-0900-000002000000}">
      <formula1>$Q$4:$Q$16</formula1>
    </dataValidation>
    <dataValidation type="list" allowBlank="1" showInputMessage="1" showErrorMessage="1" error="Odaberite polje znanosti" sqref="D12:D40" xr:uid="{00000000-0002-0000-0900-000003000000}">
      <formula1>$P$4:$P$82</formula1>
    </dataValidation>
    <dataValidation type="list" allowBlank="1" showErrorMessage="1" error="Odaberite grupu djelatnosti" sqref="C12:C40" xr:uid="{00000000-0002-0000-0900-000004000000}">
      <formula1>$O$4:$O$70</formula1>
    </dataValidation>
  </dataValidations>
  <pageMargins left="0.15748031496062992" right="0.15748031496062992" top="0.39370078740157483" bottom="0.39370078740157483" header="0.51181102362204722" footer="0.51181102362204722"/>
  <pageSetup paperSize="9" scale="64" fitToHeight="0" orientation="landscape" blackAndWhite="1" r:id="rId1"/>
  <headerFooter alignWithMargins="0">
    <oddFooter>&amp;C&amp;F - &amp;A - str &amp;P / &amp;N</oddFooter>
  </headerFooter>
  <ignoredErrors>
    <ignoredError sqref="M1 A13:B13 A11 Q11 R11:XFD11 R26:XFD40 B40 B29 B26:B28 A14:B14 A12:B12 E11 A15:B15 R12:XFD15 Q12:Q15 B30 B31 B32 B33 B34 B35 B36 B37 B38 B39"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EDD7CBEB-7EA9-4DC6-AB69-3A7B360BF881}">
            <xm:f>'Tablica 8.'!$E$5</xm:f>
            <x14:dxf>
              <fill>
                <patternFill>
                  <bgColor rgb="FFFF0000"/>
                </patternFill>
              </fill>
            </x14:dxf>
          </x14:cfRule>
          <x14:cfRule type="cellIs" priority="3" operator="notEqual" id="{8AF0785C-981F-4C78-AE5C-47E8C31CEA31}">
            <xm:f>'Tablica 7.'!$E$5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E24"/>
  <sheetViews>
    <sheetView showGridLines="0" zoomScaleNormal="100" workbookViewId="0"/>
  </sheetViews>
  <sheetFormatPr defaultColWidth="0" defaultRowHeight="13.7" customHeight="1" zeroHeight="1" x14ac:dyDescent="0.2"/>
  <cols>
    <col min="1" max="1" width="9.140625" style="1" customWidth="1"/>
    <col min="2" max="2" width="48.28515625" style="1" customWidth="1"/>
    <col min="3" max="3" width="25.7109375" style="1" customWidth="1"/>
    <col min="4" max="4" width="0.7109375" style="1" customWidth="1"/>
    <col min="5" max="5" width="28" style="1" hidden="1" customWidth="1"/>
    <col min="6" max="16384" width="9.140625" style="1" hidden="1"/>
  </cols>
  <sheetData>
    <row r="1" spans="1:3" s="57" customFormat="1" ht="15" customHeight="1" x14ac:dyDescent="0.2">
      <c r="C1" s="72">
        <v>11</v>
      </c>
    </row>
    <row r="2" spans="1:3" s="57" customFormat="1" ht="15" customHeight="1" thickBot="1" x14ac:dyDescent="0.3">
      <c r="A2" s="272" t="s">
        <v>302</v>
      </c>
      <c r="B2" s="272"/>
      <c r="C2" s="272"/>
    </row>
    <row r="3" spans="1:3" ht="13.7" customHeight="1" thickTop="1" x14ac:dyDescent="0.2">
      <c r="A3" s="246" t="s">
        <v>97</v>
      </c>
      <c r="B3" s="280"/>
      <c r="C3" s="369"/>
    </row>
    <row r="4" spans="1:3" ht="13.7" customHeight="1" x14ac:dyDescent="0.2">
      <c r="A4" s="247"/>
      <c r="B4" s="281"/>
      <c r="C4" s="370"/>
    </row>
    <row r="5" spans="1:3" ht="21" customHeight="1" x14ac:dyDescent="0.2">
      <c r="A5" s="248"/>
      <c r="B5" s="282"/>
      <c r="C5" s="371"/>
    </row>
    <row r="6" spans="1:3" ht="13.7" customHeight="1" x14ac:dyDescent="0.2">
      <c r="A6" s="81">
        <v>1</v>
      </c>
      <c r="B6" s="84">
        <v>2</v>
      </c>
      <c r="C6" s="85">
        <v>3</v>
      </c>
    </row>
    <row r="7" spans="1:3" ht="15" customHeight="1" x14ac:dyDescent="0.2">
      <c r="A7" s="82">
        <v>1</v>
      </c>
      <c r="B7" s="105" t="s">
        <v>78</v>
      </c>
      <c r="C7" s="164">
        <f>ROUND(SUM(C8,C14),0)</f>
        <v>0</v>
      </c>
    </row>
    <row r="8" spans="1:3" ht="15" customHeight="1" x14ac:dyDescent="0.2">
      <c r="A8" s="82">
        <v>2</v>
      </c>
      <c r="B8" s="106" t="s">
        <v>218</v>
      </c>
      <c r="C8" s="164">
        <f>ROUND(SUM(C9:C13),0)</f>
        <v>0</v>
      </c>
    </row>
    <row r="9" spans="1:3" ht="15" customHeight="1" x14ac:dyDescent="0.2">
      <c r="A9" s="82">
        <v>3</v>
      </c>
      <c r="B9" s="153" t="s">
        <v>260</v>
      </c>
      <c r="C9" s="150"/>
    </row>
    <row r="10" spans="1:3" ht="15" customHeight="1" x14ac:dyDescent="0.2">
      <c r="A10" s="82">
        <v>4</v>
      </c>
      <c r="B10" s="153" t="s">
        <v>261</v>
      </c>
      <c r="C10" s="150"/>
    </row>
    <row r="11" spans="1:3" ht="15" customHeight="1" x14ac:dyDescent="0.2">
      <c r="A11" s="82">
        <v>5</v>
      </c>
      <c r="B11" s="165" t="s">
        <v>262</v>
      </c>
      <c r="C11" s="150"/>
    </row>
    <row r="12" spans="1:3" ht="15" customHeight="1" x14ac:dyDescent="0.2">
      <c r="A12" s="82">
        <v>6</v>
      </c>
      <c r="B12" s="153" t="s">
        <v>263</v>
      </c>
      <c r="C12" s="150"/>
    </row>
    <row r="13" spans="1:3" ht="15" customHeight="1" x14ac:dyDescent="0.2">
      <c r="A13" s="82">
        <v>7</v>
      </c>
      <c r="B13" s="153" t="s">
        <v>264</v>
      </c>
      <c r="C13" s="150"/>
    </row>
    <row r="14" spans="1:3" ht="15" customHeight="1" x14ac:dyDescent="0.2">
      <c r="A14" s="82">
        <v>8</v>
      </c>
      <c r="B14" s="106" t="s">
        <v>219</v>
      </c>
      <c r="C14" s="164">
        <f>ROUND(SUM(C15:C20),0)</f>
        <v>0</v>
      </c>
    </row>
    <row r="15" spans="1:3" ht="15" customHeight="1" x14ac:dyDescent="0.2">
      <c r="A15" s="82">
        <v>9</v>
      </c>
      <c r="B15" s="153" t="s">
        <v>260</v>
      </c>
      <c r="C15" s="150"/>
    </row>
    <row r="16" spans="1:3" ht="15" customHeight="1" x14ac:dyDescent="0.2">
      <c r="A16" s="82">
        <v>10</v>
      </c>
      <c r="B16" s="153" t="s">
        <v>265</v>
      </c>
      <c r="C16" s="150"/>
    </row>
    <row r="17" spans="1:3" ht="15" customHeight="1" x14ac:dyDescent="0.2">
      <c r="A17" s="82">
        <v>11</v>
      </c>
      <c r="B17" s="165" t="s">
        <v>262</v>
      </c>
      <c r="C17" s="150"/>
    </row>
    <row r="18" spans="1:3" ht="15" customHeight="1" x14ac:dyDescent="0.2">
      <c r="A18" s="82">
        <v>12</v>
      </c>
      <c r="B18" s="153" t="s">
        <v>263</v>
      </c>
      <c r="C18" s="150"/>
    </row>
    <row r="19" spans="1:3" ht="15" customHeight="1" x14ac:dyDescent="0.2">
      <c r="A19" s="82">
        <v>13</v>
      </c>
      <c r="B19" s="153" t="s">
        <v>264</v>
      </c>
      <c r="C19" s="150"/>
    </row>
    <row r="20" spans="1:3" ht="15" customHeight="1" thickBot="1" x14ac:dyDescent="0.25">
      <c r="A20" s="83">
        <v>14</v>
      </c>
      <c r="B20" s="166" t="s">
        <v>266</v>
      </c>
      <c r="C20" s="151"/>
    </row>
    <row r="21" spans="1:3" ht="15" customHeight="1" thickTop="1" x14ac:dyDescent="0.2"/>
    <row r="22" spans="1:3" ht="66" customHeight="1" x14ac:dyDescent="0.2">
      <c r="A22" s="252" t="s">
        <v>283</v>
      </c>
      <c r="B22" s="244"/>
      <c r="C22" s="244"/>
    </row>
    <row r="23" spans="1:3" ht="8.25" customHeight="1" x14ac:dyDescent="0.2">
      <c r="A23" s="50"/>
      <c r="B23" s="51"/>
      <c r="C23" s="51"/>
    </row>
    <row r="24" spans="1:3" ht="15" customHeight="1" x14ac:dyDescent="0.2">
      <c r="A24" s="299" t="s">
        <v>267</v>
      </c>
      <c r="B24" s="299"/>
      <c r="C24" s="299"/>
    </row>
  </sheetData>
  <sheetProtection algorithmName="SHA-512" hashValue="inp2NxU8ADL5nkJax/vLRJTmDwYU3ENMWMGDoeHmjL6E3bsqxeKEXV5HuJyV20yHWDAlZBWlCVLoJCV2t0mu0w==" saltValue="0CWGsun+bhX7beJQsitlhg==" spinCount="100000" sheet="1" objects="1" scenarios="1"/>
  <mergeCells count="6">
    <mergeCell ref="A24:C24"/>
    <mergeCell ref="A2:C2"/>
    <mergeCell ref="C3:C5"/>
    <mergeCell ref="B3:B5"/>
    <mergeCell ref="A3:A5"/>
    <mergeCell ref="A22:C22"/>
  </mergeCells>
  <dataValidations count="1">
    <dataValidation type="whole" allowBlank="1" showErrorMessage="1" errorTitle="Greška" error="Unesite broj:  0 - 999999" prompt="Unesite broj:  0 - 999999" sqref="C9:C13 C15:C20" xr:uid="{00000000-0002-0000-0A00-00000000000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customWidth="1"/>
    <col min="2" max="14" width="9.140625" customWidth="1"/>
    <col min="15" max="15" width="5.140625" customWidth="1"/>
    <col min="16" max="16384" width="9.140625" hidden="1"/>
  </cols>
  <sheetData>
    <row r="1" spans="1:15" x14ac:dyDescent="0.2">
      <c r="A1" s="25"/>
      <c r="B1" s="25"/>
      <c r="C1" s="25"/>
      <c r="D1" s="25"/>
      <c r="E1" s="25"/>
      <c r="F1" s="25"/>
      <c r="G1" s="25"/>
      <c r="H1" s="25"/>
      <c r="I1" s="25"/>
      <c r="J1" s="25"/>
      <c r="K1" s="25"/>
      <c r="L1" s="25"/>
      <c r="M1" s="25"/>
      <c r="N1" s="25"/>
      <c r="O1" s="25"/>
    </row>
    <row r="2" spans="1:15" x14ac:dyDescent="0.2">
      <c r="A2" s="25"/>
      <c r="B2" s="26" t="s">
        <v>392</v>
      </c>
      <c r="C2" s="25"/>
      <c r="D2" s="25"/>
      <c r="E2" s="25"/>
      <c r="F2" s="25"/>
      <c r="G2" s="25"/>
      <c r="H2" s="25"/>
      <c r="I2" s="25"/>
      <c r="J2" s="25"/>
      <c r="K2" s="25"/>
      <c r="L2" s="25"/>
      <c r="M2" s="25"/>
      <c r="N2" s="25"/>
      <c r="O2" s="25"/>
    </row>
    <row r="3" spans="1:15" x14ac:dyDescent="0.2">
      <c r="A3" s="25"/>
      <c r="B3" s="372"/>
      <c r="C3" s="373"/>
      <c r="D3" s="373"/>
      <c r="E3" s="373"/>
      <c r="F3" s="373"/>
      <c r="G3" s="373"/>
      <c r="H3" s="373"/>
      <c r="I3" s="373"/>
      <c r="J3" s="373"/>
      <c r="K3" s="373"/>
      <c r="L3" s="373"/>
      <c r="M3" s="373"/>
      <c r="N3" s="373"/>
      <c r="O3" s="25"/>
    </row>
    <row r="4" spans="1:15" x14ac:dyDescent="0.2">
      <c r="A4" s="25"/>
      <c r="B4" s="373"/>
      <c r="C4" s="373"/>
      <c r="D4" s="373"/>
      <c r="E4" s="373"/>
      <c r="F4" s="373"/>
      <c r="G4" s="373"/>
      <c r="H4" s="373"/>
      <c r="I4" s="373"/>
      <c r="J4" s="373"/>
      <c r="K4" s="373"/>
      <c r="L4" s="373"/>
      <c r="M4" s="373"/>
      <c r="N4" s="373"/>
      <c r="O4" s="25"/>
    </row>
    <row r="5" spans="1:15" x14ac:dyDescent="0.2">
      <c r="A5" s="25"/>
      <c r="B5" s="373"/>
      <c r="C5" s="373"/>
      <c r="D5" s="373"/>
      <c r="E5" s="373"/>
      <c r="F5" s="373"/>
      <c r="G5" s="373"/>
      <c r="H5" s="373"/>
      <c r="I5" s="373"/>
      <c r="J5" s="373"/>
      <c r="K5" s="373"/>
      <c r="L5" s="373"/>
      <c r="M5" s="373"/>
      <c r="N5" s="373"/>
      <c r="O5" s="25"/>
    </row>
    <row r="6" spans="1:15" x14ac:dyDescent="0.2">
      <c r="A6" s="25"/>
      <c r="B6" s="373"/>
      <c r="C6" s="373"/>
      <c r="D6" s="373"/>
      <c r="E6" s="373"/>
      <c r="F6" s="373"/>
      <c r="G6" s="373"/>
      <c r="H6" s="373"/>
      <c r="I6" s="373"/>
      <c r="J6" s="373"/>
      <c r="K6" s="373"/>
      <c r="L6" s="373"/>
      <c r="M6" s="373"/>
      <c r="N6" s="373"/>
      <c r="O6" s="25"/>
    </row>
    <row r="7" spans="1:15" x14ac:dyDescent="0.2">
      <c r="A7" s="25"/>
      <c r="B7" s="373"/>
      <c r="C7" s="373"/>
      <c r="D7" s="373"/>
      <c r="E7" s="373"/>
      <c r="F7" s="373"/>
      <c r="G7" s="373"/>
      <c r="H7" s="373"/>
      <c r="I7" s="373"/>
      <c r="J7" s="373"/>
      <c r="K7" s="373"/>
      <c r="L7" s="373"/>
      <c r="M7" s="373"/>
      <c r="N7" s="373"/>
      <c r="O7" s="25"/>
    </row>
    <row r="8" spans="1:15" x14ac:dyDescent="0.2">
      <c r="A8" s="25"/>
      <c r="B8" s="373"/>
      <c r="C8" s="373"/>
      <c r="D8" s="373"/>
      <c r="E8" s="373"/>
      <c r="F8" s="373"/>
      <c r="G8" s="373"/>
      <c r="H8" s="373"/>
      <c r="I8" s="373"/>
      <c r="J8" s="373"/>
      <c r="K8" s="373"/>
      <c r="L8" s="373"/>
      <c r="M8" s="373"/>
      <c r="N8" s="373"/>
      <c r="O8" s="25"/>
    </row>
    <row r="9" spans="1:15" x14ac:dyDescent="0.2">
      <c r="A9" s="25"/>
      <c r="B9" s="373"/>
      <c r="C9" s="373"/>
      <c r="D9" s="373"/>
      <c r="E9" s="373"/>
      <c r="F9" s="373"/>
      <c r="G9" s="373"/>
      <c r="H9" s="373"/>
      <c r="I9" s="373"/>
      <c r="J9" s="373"/>
      <c r="K9" s="373"/>
      <c r="L9" s="373"/>
      <c r="M9" s="373"/>
      <c r="N9" s="373"/>
      <c r="O9" s="25"/>
    </row>
    <row r="10" spans="1:15" x14ac:dyDescent="0.2">
      <c r="A10" s="25"/>
      <c r="B10" s="373"/>
      <c r="C10" s="373"/>
      <c r="D10" s="373"/>
      <c r="E10" s="373"/>
      <c r="F10" s="373"/>
      <c r="G10" s="373"/>
      <c r="H10" s="373"/>
      <c r="I10" s="373"/>
      <c r="J10" s="373"/>
      <c r="K10" s="373"/>
      <c r="L10" s="373"/>
      <c r="M10" s="373"/>
      <c r="N10" s="373"/>
      <c r="O10" s="25"/>
    </row>
    <row r="11" spans="1:15" x14ac:dyDescent="0.2">
      <c r="A11" s="25"/>
      <c r="B11" s="373"/>
      <c r="C11" s="373"/>
      <c r="D11" s="373"/>
      <c r="E11" s="373"/>
      <c r="F11" s="373"/>
      <c r="G11" s="373"/>
      <c r="H11" s="373"/>
      <c r="I11" s="373"/>
      <c r="J11" s="373"/>
      <c r="K11" s="373"/>
      <c r="L11" s="373"/>
      <c r="M11" s="373"/>
      <c r="N11" s="373"/>
      <c r="O11" s="25"/>
    </row>
    <row r="12" spans="1:15" x14ac:dyDescent="0.2">
      <c r="A12" s="25"/>
      <c r="B12" s="373"/>
      <c r="C12" s="373"/>
      <c r="D12" s="373"/>
      <c r="E12" s="373"/>
      <c r="F12" s="373"/>
      <c r="G12" s="373"/>
      <c r="H12" s="373"/>
      <c r="I12" s="373"/>
      <c r="J12" s="373"/>
      <c r="K12" s="373"/>
      <c r="L12" s="373"/>
      <c r="M12" s="373"/>
      <c r="N12" s="373"/>
      <c r="O12" s="25"/>
    </row>
    <row r="13" spans="1:15" x14ac:dyDescent="0.2">
      <c r="A13" s="25"/>
      <c r="B13" s="373"/>
      <c r="C13" s="373"/>
      <c r="D13" s="373"/>
      <c r="E13" s="373"/>
      <c r="F13" s="373"/>
      <c r="G13" s="373"/>
      <c r="H13" s="373"/>
      <c r="I13" s="373"/>
      <c r="J13" s="373"/>
      <c r="K13" s="373"/>
      <c r="L13" s="373"/>
      <c r="M13" s="373"/>
      <c r="N13" s="373"/>
      <c r="O13" s="25"/>
    </row>
    <row r="14" spans="1:15" x14ac:dyDescent="0.2">
      <c r="A14" s="25"/>
      <c r="B14" s="373"/>
      <c r="C14" s="373"/>
      <c r="D14" s="373"/>
      <c r="E14" s="373"/>
      <c r="F14" s="373"/>
      <c r="G14" s="373"/>
      <c r="H14" s="373"/>
      <c r="I14" s="373"/>
      <c r="J14" s="373"/>
      <c r="K14" s="373"/>
      <c r="L14" s="373"/>
      <c r="M14" s="373"/>
      <c r="N14" s="373"/>
      <c r="O14" s="25"/>
    </row>
    <row r="15" spans="1:15" x14ac:dyDescent="0.2">
      <c r="A15" s="25"/>
      <c r="B15" s="373"/>
      <c r="C15" s="373"/>
      <c r="D15" s="373"/>
      <c r="E15" s="373"/>
      <c r="F15" s="373"/>
      <c r="G15" s="373"/>
      <c r="H15" s="373"/>
      <c r="I15" s="373"/>
      <c r="J15" s="373"/>
      <c r="K15" s="373"/>
      <c r="L15" s="373"/>
      <c r="M15" s="373"/>
      <c r="N15" s="373"/>
      <c r="O15" s="25"/>
    </row>
    <row r="16" spans="1:15" x14ac:dyDescent="0.2">
      <c r="A16" s="25"/>
      <c r="B16" s="373"/>
      <c r="C16" s="373"/>
      <c r="D16" s="373"/>
      <c r="E16" s="373"/>
      <c r="F16" s="373"/>
      <c r="G16" s="373"/>
      <c r="H16" s="373"/>
      <c r="I16" s="373"/>
      <c r="J16" s="373"/>
      <c r="K16" s="373"/>
      <c r="L16" s="373"/>
      <c r="M16" s="373"/>
      <c r="N16" s="373"/>
      <c r="O16" s="25"/>
    </row>
    <row r="17" spans="1:15" x14ac:dyDescent="0.2">
      <c r="A17" s="25"/>
      <c r="B17" s="373"/>
      <c r="C17" s="373"/>
      <c r="D17" s="373"/>
      <c r="E17" s="373"/>
      <c r="F17" s="373"/>
      <c r="G17" s="373"/>
      <c r="H17" s="373"/>
      <c r="I17" s="373"/>
      <c r="J17" s="373"/>
      <c r="K17" s="373"/>
      <c r="L17" s="373"/>
      <c r="M17" s="373"/>
      <c r="N17" s="373"/>
      <c r="O17" s="25"/>
    </row>
    <row r="18" spans="1:15" x14ac:dyDescent="0.2">
      <c r="A18" s="25"/>
      <c r="B18" s="373"/>
      <c r="C18" s="373"/>
      <c r="D18" s="373"/>
      <c r="E18" s="373"/>
      <c r="F18" s="373"/>
      <c r="G18" s="373"/>
      <c r="H18" s="373"/>
      <c r="I18" s="373"/>
      <c r="J18" s="373"/>
      <c r="K18" s="373"/>
      <c r="L18" s="373"/>
      <c r="M18" s="373"/>
      <c r="N18" s="373"/>
      <c r="O18" s="25"/>
    </row>
    <row r="19" spans="1:15" x14ac:dyDescent="0.2">
      <c r="A19" s="25"/>
      <c r="B19" s="373"/>
      <c r="C19" s="373"/>
      <c r="D19" s="373"/>
      <c r="E19" s="373"/>
      <c r="F19" s="373"/>
      <c r="G19" s="373"/>
      <c r="H19" s="373"/>
      <c r="I19" s="373"/>
      <c r="J19" s="373"/>
      <c r="K19" s="373"/>
      <c r="L19" s="373"/>
      <c r="M19" s="373"/>
      <c r="N19" s="373"/>
      <c r="O19" s="25"/>
    </row>
    <row r="20" spans="1:15" x14ac:dyDescent="0.2">
      <c r="A20" s="25"/>
      <c r="B20" s="373"/>
      <c r="C20" s="373"/>
      <c r="D20" s="373"/>
      <c r="E20" s="373"/>
      <c r="F20" s="373"/>
      <c r="G20" s="373"/>
      <c r="H20" s="373"/>
      <c r="I20" s="373"/>
      <c r="J20" s="373"/>
      <c r="K20" s="373"/>
      <c r="L20" s="373"/>
      <c r="M20" s="373"/>
      <c r="N20" s="373"/>
      <c r="O20" s="25"/>
    </row>
    <row r="21" spans="1:15" x14ac:dyDescent="0.2">
      <c r="A21" s="25"/>
      <c r="B21" s="373"/>
      <c r="C21" s="373"/>
      <c r="D21" s="373"/>
      <c r="E21" s="373"/>
      <c r="F21" s="373"/>
      <c r="G21" s="373"/>
      <c r="H21" s="373"/>
      <c r="I21" s="373"/>
      <c r="J21" s="373"/>
      <c r="K21" s="373"/>
      <c r="L21" s="373"/>
      <c r="M21" s="373"/>
      <c r="N21" s="373"/>
      <c r="O21" s="25"/>
    </row>
    <row r="22" spans="1:15" x14ac:dyDescent="0.2">
      <c r="A22" s="25"/>
      <c r="B22" s="373"/>
      <c r="C22" s="373"/>
      <c r="D22" s="373"/>
      <c r="E22" s="373"/>
      <c r="F22" s="373"/>
      <c r="G22" s="373"/>
      <c r="H22" s="373"/>
      <c r="I22" s="373"/>
      <c r="J22" s="373"/>
      <c r="K22" s="373"/>
      <c r="L22" s="373"/>
      <c r="M22" s="373"/>
      <c r="N22" s="373"/>
      <c r="O22" s="25"/>
    </row>
    <row r="23" spans="1:15" x14ac:dyDescent="0.2">
      <c r="A23" s="25"/>
      <c r="B23" s="373"/>
      <c r="C23" s="373"/>
      <c r="D23" s="373"/>
      <c r="E23" s="373"/>
      <c r="F23" s="373"/>
      <c r="G23" s="373"/>
      <c r="H23" s="373"/>
      <c r="I23" s="373"/>
      <c r="J23" s="373"/>
      <c r="K23" s="373"/>
      <c r="L23" s="373"/>
      <c r="M23" s="373"/>
      <c r="N23" s="373"/>
      <c r="O23" s="25"/>
    </row>
    <row r="24" spans="1:15" x14ac:dyDescent="0.2">
      <c r="A24" s="25"/>
      <c r="B24" s="112"/>
      <c r="C24" s="112"/>
      <c r="D24" s="112"/>
      <c r="E24" s="112"/>
      <c r="F24" s="112"/>
      <c r="G24" s="112"/>
      <c r="H24" s="112"/>
      <c r="I24" s="112"/>
      <c r="J24" s="112"/>
      <c r="K24" s="112"/>
      <c r="L24" s="112"/>
      <c r="M24" s="112"/>
      <c r="N24" s="112"/>
      <c r="O24" s="25"/>
    </row>
    <row r="25" spans="1:15" ht="18" customHeight="1" x14ac:dyDescent="0.2">
      <c r="A25" s="25"/>
      <c r="B25" s="375" t="s">
        <v>224</v>
      </c>
      <c r="C25" s="376"/>
      <c r="D25" s="376"/>
      <c r="E25" s="376"/>
      <c r="F25" s="376"/>
      <c r="G25" s="376"/>
      <c r="H25" s="112"/>
      <c r="I25" s="112"/>
      <c r="J25" s="112"/>
      <c r="K25" s="112"/>
      <c r="L25" s="112"/>
      <c r="M25" s="112"/>
      <c r="N25" s="112"/>
      <c r="O25" s="25"/>
    </row>
    <row r="26" spans="1:15" ht="21" customHeight="1" x14ac:dyDescent="0.2">
      <c r="A26" s="25"/>
      <c r="B26" s="374"/>
      <c r="C26" s="374"/>
      <c r="D26" s="374"/>
      <c r="E26" s="374"/>
      <c r="F26" s="374"/>
      <c r="G26" s="374"/>
      <c r="H26" s="374"/>
      <c r="I26" s="374"/>
      <c r="J26" s="374"/>
      <c r="K26" s="374"/>
      <c r="L26" s="374"/>
      <c r="M26" s="374"/>
      <c r="N26" s="374"/>
      <c r="O26" s="25"/>
    </row>
    <row r="27" spans="1:15" x14ac:dyDescent="0.2">
      <c r="A27" s="25"/>
      <c r="B27" s="112"/>
      <c r="C27" s="112"/>
      <c r="D27" s="112"/>
      <c r="E27" s="112"/>
      <c r="F27" s="112"/>
      <c r="G27" s="112"/>
      <c r="H27" s="112"/>
      <c r="I27" s="112"/>
      <c r="J27" s="112"/>
      <c r="K27" s="112"/>
      <c r="L27" s="112"/>
      <c r="M27" s="112"/>
      <c r="N27" s="112"/>
      <c r="O27" s="25"/>
    </row>
    <row r="28" spans="1:15" x14ac:dyDescent="0.2">
      <c r="A28" s="25"/>
      <c r="B28" s="112" t="s">
        <v>191</v>
      </c>
      <c r="C28" s="112"/>
      <c r="D28" s="112"/>
      <c r="E28" s="112"/>
      <c r="F28" s="112"/>
      <c r="G28" s="112"/>
      <c r="H28" s="112"/>
      <c r="I28" s="112"/>
      <c r="J28" s="112"/>
      <c r="K28" s="112"/>
      <c r="L28" s="112"/>
      <c r="M28" s="112"/>
      <c r="N28" s="112"/>
      <c r="O28" s="25"/>
    </row>
    <row r="29" spans="1:15" ht="23.25" customHeight="1" x14ac:dyDescent="0.2">
      <c r="A29" s="25"/>
      <c r="B29" s="374"/>
      <c r="C29" s="374"/>
      <c r="D29" s="374"/>
      <c r="E29" s="374"/>
      <c r="F29" s="374"/>
      <c r="G29" s="374"/>
      <c r="H29" s="374"/>
      <c r="I29" s="374"/>
      <c r="J29" s="374"/>
      <c r="K29" s="374"/>
      <c r="L29" s="374"/>
      <c r="M29" s="374"/>
      <c r="N29" s="374"/>
      <c r="O29" s="25"/>
    </row>
    <row r="30" spans="1:15" x14ac:dyDescent="0.2">
      <c r="A30" s="25"/>
      <c r="B30" s="112"/>
      <c r="C30" s="112"/>
      <c r="D30" s="112"/>
      <c r="E30" s="112"/>
      <c r="F30" s="112"/>
      <c r="G30" s="112"/>
      <c r="H30" s="112"/>
      <c r="I30" s="112"/>
      <c r="J30" s="112"/>
      <c r="K30" s="112"/>
      <c r="L30" s="112"/>
      <c r="M30" s="112"/>
      <c r="N30" s="112"/>
      <c r="O30" s="25"/>
    </row>
    <row r="31" spans="1:15" x14ac:dyDescent="0.2">
      <c r="A31" s="25"/>
      <c r="B31" s="113" t="s">
        <v>225</v>
      </c>
      <c r="C31" s="112"/>
      <c r="D31" s="112"/>
      <c r="E31" s="112"/>
      <c r="F31" s="112"/>
      <c r="G31" s="112"/>
      <c r="H31" s="112"/>
      <c r="I31" s="112"/>
      <c r="J31" s="112"/>
      <c r="K31" s="112"/>
      <c r="L31" s="112"/>
      <c r="M31" s="112"/>
      <c r="N31" s="112"/>
      <c r="O31" s="25"/>
    </row>
    <row r="32" spans="1:15" ht="22.7" customHeight="1" x14ac:dyDescent="0.2">
      <c r="A32" s="25"/>
      <c r="B32" s="374"/>
      <c r="C32" s="374"/>
      <c r="D32" s="374"/>
      <c r="E32" s="374"/>
      <c r="F32" s="374"/>
      <c r="G32" s="374"/>
      <c r="H32" s="374"/>
      <c r="I32" s="374"/>
      <c r="J32" s="374"/>
      <c r="K32" s="374"/>
      <c r="L32" s="374"/>
      <c r="M32" s="374"/>
      <c r="N32" s="374"/>
      <c r="O32" s="25"/>
    </row>
    <row r="33" spans="1:15" x14ac:dyDescent="0.2">
      <c r="A33" s="25"/>
      <c r="B33" s="109"/>
      <c r="C33" s="110"/>
      <c r="D33" s="110"/>
      <c r="E33" s="110"/>
      <c r="F33" s="110"/>
      <c r="G33" s="110"/>
      <c r="H33" s="110"/>
      <c r="I33" s="110"/>
      <c r="J33" s="110"/>
      <c r="K33" s="110"/>
      <c r="L33" s="110"/>
      <c r="M33" s="110"/>
      <c r="N33" s="110"/>
      <c r="O33" s="25"/>
    </row>
    <row r="34" spans="1:15" x14ac:dyDescent="0.2">
      <c r="A34" s="25"/>
      <c r="B34" s="111" t="s">
        <v>226</v>
      </c>
      <c r="C34" s="110"/>
      <c r="D34" s="110"/>
      <c r="E34" s="110"/>
      <c r="F34" s="110"/>
      <c r="G34" s="110"/>
      <c r="H34" s="110"/>
      <c r="I34" s="110"/>
      <c r="J34" s="110"/>
      <c r="K34" s="110"/>
      <c r="L34" s="110"/>
      <c r="M34" s="110"/>
      <c r="N34" s="110"/>
      <c r="O34" s="25"/>
    </row>
    <row r="35" spans="1:15" ht="24" customHeight="1" x14ac:dyDescent="0.2">
      <c r="A35" s="25"/>
      <c r="B35" s="374"/>
      <c r="C35" s="374"/>
      <c r="D35" s="374"/>
      <c r="E35" s="374"/>
      <c r="F35" s="374"/>
      <c r="G35" s="374"/>
      <c r="H35" s="374"/>
      <c r="I35" s="374"/>
      <c r="J35" s="374"/>
      <c r="K35" s="374"/>
      <c r="L35" s="374"/>
      <c r="M35" s="374"/>
      <c r="N35" s="374"/>
      <c r="O35" s="25"/>
    </row>
    <row r="36" spans="1:15" x14ac:dyDescent="0.2">
      <c r="A36" s="25"/>
      <c r="B36" s="25"/>
      <c r="C36" s="25"/>
      <c r="D36" s="25"/>
      <c r="E36" s="25"/>
      <c r="F36" s="25"/>
      <c r="G36" s="25"/>
      <c r="H36" s="25"/>
      <c r="I36" s="25"/>
      <c r="J36" s="25"/>
      <c r="K36" s="25"/>
      <c r="L36" s="25"/>
      <c r="M36" s="25"/>
      <c r="N36" s="25"/>
      <c r="O36" s="25"/>
    </row>
  </sheetData>
  <sheetProtection algorithmName="SHA-512" hashValue="rnLSWxZekfO/1WqeSdlF7rn00UAhQRHdUjz9NsK2chQO2I5Ibm8CqcGmNEBYl7kCovmB6j9EFgZCtIRuvYmW5g==" saltValue="7PtHdSItBNfvuwYm3FM7Jw==" spinCount="100000" sheet="1" objects="1" scenarios="1"/>
  <mergeCells count="6">
    <mergeCell ref="B3:N23"/>
    <mergeCell ref="B35:N35"/>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C62"/>
  <sheetViews>
    <sheetView showGridLines="0" zoomScaleNormal="100" workbookViewId="0"/>
  </sheetViews>
  <sheetFormatPr defaultColWidth="0" defaultRowHeight="12.75" zeroHeight="1" x14ac:dyDescent="0.2"/>
  <cols>
    <col min="1" max="1" width="9.140625" style="1" customWidth="1"/>
    <col min="2" max="2" width="36.7109375" style="1" customWidth="1"/>
    <col min="3" max="3" width="11.28515625" style="1" customWidth="1"/>
    <col min="4" max="4" width="10.7109375" style="1" customWidth="1"/>
    <col min="5" max="5" width="11.85546875" style="1" customWidth="1"/>
    <col min="6" max="6" width="12" style="1" customWidth="1"/>
    <col min="7" max="12" width="10.7109375" style="1" customWidth="1"/>
    <col min="13" max="13" width="0.7109375" style="1" customWidth="1"/>
    <col min="14" max="21" width="10.7109375" style="1" hidden="1"/>
    <col min="22" max="16383" width="9.140625" style="1" hidden="1"/>
    <col min="16384" max="16384" width="13.5703125" style="1" hidden="1"/>
  </cols>
  <sheetData>
    <row r="1" spans="1:12" ht="15" customHeight="1" x14ac:dyDescent="0.2">
      <c r="L1" s="20" t="s">
        <v>42</v>
      </c>
    </row>
    <row r="2" spans="1:12" s="56" customFormat="1" ht="30.75" customHeight="1" thickBot="1" x14ac:dyDescent="0.25">
      <c r="A2" s="235" t="s">
        <v>287</v>
      </c>
      <c r="B2" s="235"/>
      <c r="C2" s="235"/>
      <c r="D2" s="235"/>
      <c r="E2" s="235"/>
      <c r="F2" s="235"/>
      <c r="G2" s="235"/>
      <c r="H2" s="235"/>
      <c r="I2" s="235"/>
      <c r="J2" s="235"/>
      <c r="K2" s="235"/>
      <c r="L2" s="235"/>
    </row>
    <row r="3" spans="1:12" ht="51" customHeight="1" thickTop="1" x14ac:dyDescent="0.2">
      <c r="A3" s="246" t="s">
        <v>97</v>
      </c>
      <c r="B3" s="249"/>
      <c r="C3" s="241" t="s">
        <v>99</v>
      </c>
      <c r="D3" s="242"/>
      <c r="E3" s="242"/>
      <c r="F3" s="243"/>
      <c r="G3" s="238" t="s">
        <v>152</v>
      </c>
      <c r="H3" s="238"/>
      <c r="I3" s="238" t="s">
        <v>273</v>
      </c>
      <c r="J3" s="238"/>
      <c r="K3" s="238"/>
      <c r="L3" s="240"/>
    </row>
    <row r="4" spans="1:12" ht="27" customHeight="1" x14ac:dyDescent="0.2">
      <c r="A4" s="247"/>
      <c r="B4" s="250"/>
      <c r="C4" s="236" t="s">
        <v>0</v>
      </c>
      <c r="D4" s="236"/>
      <c r="E4" s="237" t="s">
        <v>98</v>
      </c>
      <c r="F4" s="236"/>
      <c r="G4" s="237"/>
      <c r="H4" s="237"/>
      <c r="I4" s="236" t="s">
        <v>0</v>
      </c>
      <c r="J4" s="236"/>
      <c r="K4" s="237" t="s">
        <v>98</v>
      </c>
      <c r="L4" s="239"/>
    </row>
    <row r="5" spans="1:12" ht="27" customHeight="1" x14ac:dyDescent="0.2">
      <c r="A5" s="248"/>
      <c r="B5" s="251"/>
      <c r="C5" s="36" t="s">
        <v>192</v>
      </c>
      <c r="D5" s="36" t="s">
        <v>193</v>
      </c>
      <c r="E5" s="36" t="s">
        <v>194</v>
      </c>
      <c r="F5" s="36" t="s">
        <v>276</v>
      </c>
      <c r="G5" s="35" t="s">
        <v>2</v>
      </c>
      <c r="H5" s="35" t="s">
        <v>3</v>
      </c>
      <c r="I5" s="35" t="s">
        <v>2</v>
      </c>
      <c r="J5" s="35" t="s">
        <v>3</v>
      </c>
      <c r="K5" s="35" t="s">
        <v>2</v>
      </c>
      <c r="L5" s="37" t="s">
        <v>3</v>
      </c>
    </row>
    <row r="6" spans="1:12" ht="15.75" customHeight="1" x14ac:dyDescent="0.2">
      <c r="A6" s="81">
        <v>1</v>
      </c>
      <c r="B6" s="84">
        <v>2</v>
      </c>
      <c r="C6" s="84">
        <v>3</v>
      </c>
      <c r="D6" s="84">
        <v>4</v>
      </c>
      <c r="E6" s="84">
        <v>5</v>
      </c>
      <c r="F6" s="84">
        <v>6</v>
      </c>
      <c r="G6" s="84">
        <v>7</v>
      </c>
      <c r="H6" s="84">
        <v>8</v>
      </c>
      <c r="I6" s="84">
        <v>9</v>
      </c>
      <c r="J6" s="84">
        <v>10</v>
      </c>
      <c r="K6" s="84">
        <v>11</v>
      </c>
      <c r="L6" s="85">
        <v>12</v>
      </c>
    </row>
    <row r="7" spans="1:12" ht="15" customHeight="1" x14ac:dyDescent="0.2">
      <c r="A7" s="82">
        <v>1</v>
      </c>
      <c r="B7" s="78" t="s">
        <v>70</v>
      </c>
      <c r="C7" s="167">
        <f t="shared" ref="C7:D12" si="0">ROUND(SUM(G7,I7),0)</f>
        <v>0</v>
      </c>
      <c r="D7" s="167">
        <f t="shared" si="0"/>
        <v>0</v>
      </c>
      <c r="E7" s="168">
        <f>ROUND(G7+K7,1)</f>
        <v>0</v>
      </c>
      <c r="F7" s="168">
        <f>ROUND(H7+L7,1)</f>
        <v>0</v>
      </c>
      <c r="G7" s="167">
        <f>ROUND(SUM(G8,G10:G12),0)</f>
        <v>0</v>
      </c>
      <c r="H7" s="171">
        <f>ROUND(SUM(H8,H10:H12),0)</f>
        <v>0</v>
      </c>
      <c r="I7" s="167">
        <f>ROUND(SUM(I8,I10:I12),0)</f>
        <v>0</v>
      </c>
      <c r="J7" s="167">
        <f>ROUND(SUM(J8,J10:J12),0)</f>
        <v>0</v>
      </c>
      <c r="K7" s="168">
        <f>ROUND(SUM(K8,K10:K12),1)</f>
        <v>0</v>
      </c>
      <c r="L7" s="172">
        <f>ROUND(SUM(L8,L10:L12),1)</f>
        <v>0</v>
      </c>
    </row>
    <row r="8" spans="1:12" ht="15" customHeight="1" x14ac:dyDescent="0.2">
      <c r="A8" s="82">
        <v>2</v>
      </c>
      <c r="B8" s="79" t="s">
        <v>253</v>
      </c>
      <c r="C8" s="167">
        <f t="shared" si="0"/>
        <v>0</v>
      </c>
      <c r="D8" s="167">
        <f t="shared" si="0"/>
        <v>0</v>
      </c>
      <c r="E8" s="168">
        <f t="shared" ref="E8:F12" si="1">ROUND(SUM(G8,K8),1)</f>
        <v>0</v>
      </c>
      <c r="F8" s="168">
        <f t="shared" si="1"/>
        <v>0</v>
      </c>
      <c r="G8" s="174"/>
      <c r="H8" s="174"/>
      <c r="I8" s="174"/>
      <c r="J8" s="174"/>
      <c r="K8" s="175"/>
      <c r="L8" s="176"/>
    </row>
    <row r="9" spans="1:12" ht="15" customHeight="1" x14ac:dyDescent="0.2">
      <c r="A9" s="82">
        <v>3</v>
      </c>
      <c r="B9" s="139" t="s">
        <v>252</v>
      </c>
      <c r="C9" s="167">
        <f t="shared" si="0"/>
        <v>0</v>
      </c>
      <c r="D9" s="167">
        <f t="shared" si="0"/>
        <v>0</v>
      </c>
      <c r="E9" s="168">
        <f t="shared" si="1"/>
        <v>0</v>
      </c>
      <c r="F9" s="168">
        <f t="shared" si="1"/>
        <v>0</v>
      </c>
      <c r="G9" s="174"/>
      <c r="H9" s="174"/>
      <c r="I9" s="174"/>
      <c r="J9" s="174"/>
      <c r="K9" s="175"/>
      <c r="L9" s="176"/>
    </row>
    <row r="10" spans="1:12" ht="15" customHeight="1" x14ac:dyDescent="0.2">
      <c r="A10" s="82">
        <v>4</v>
      </c>
      <c r="B10" s="79" t="s">
        <v>124</v>
      </c>
      <c r="C10" s="167">
        <f t="shared" si="0"/>
        <v>0</v>
      </c>
      <c r="D10" s="167">
        <f t="shared" si="0"/>
        <v>0</v>
      </c>
      <c r="E10" s="168">
        <f t="shared" si="1"/>
        <v>0</v>
      </c>
      <c r="F10" s="168">
        <f t="shared" si="1"/>
        <v>0</v>
      </c>
      <c r="G10" s="174"/>
      <c r="H10" s="174"/>
      <c r="I10" s="174"/>
      <c r="J10" s="174"/>
      <c r="K10" s="175"/>
      <c r="L10" s="176"/>
    </row>
    <row r="11" spans="1:12" ht="15" customHeight="1" x14ac:dyDescent="0.2">
      <c r="A11" s="82">
        <v>5</v>
      </c>
      <c r="B11" s="79" t="s">
        <v>4</v>
      </c>
      <c r="C11" s="167">
        <f t="shared" si="0"/>
        <v>0</v>
      </c>
      <c r="D11" s="167">
        <f t="shared" si="0"/>
        <v>0</v>
      </c>
      <c r="E11" s="168">
        <f t="shared" si="1"/>
        <v>0</v>
      </c>
      <c r="F11" s="168">
        <f t="shared" si="1"/>
        <v>0</v>
      </c>
      <c r="G11" s="174"/>
      <c r="H11" s="174"/>
      <c r="I11" s="174"/>
      <c r="J11" s="174"/>
      <c r="K11" s="175"/>
      <c r="L11" s="176"/>
    </row>
    <row r="12" spans="1:12" ht="15" customHeight="1" thickBot="1" x14ac:dyDescent="0.25">
      <c r="A12" s="83">
        <v>6</v>
      </c>
      <c r="B12" s="80" t="s">
        <v>5</v>
      </c>
      <c r="C12" s="169">
        <f t="shared" si="0"/>
        <v>0</v>
      </c>
      <c r="D12" s="169">
        <f t="shared" si="0"/>
        <v>0</v>
      </c>
      <c r="E12" s="170">
        <f t="shared" si="1"/>
        <v>0</v>
      </c>
      <c r="F12" s="170">
        <f t="shared" si="1"/>
        <v>0</v>
      </c>
      <c r="G12" s="177"/>
      <c r="H12" s="177"/>
      <c r="I12" s="177"/>
      <c r="J12" s="177"/>
      <c r="K12" s="178"/>
      <c r="L12" s="179"/>
    </row>
    <row r="13" spans="1:12" ht="15" customHeight="1" thickTop="1" x14ac:dyDescent="0.25">
      <c r="B13" s="2"/>
    </row>
    <row r="14" spans="1:12" ht="15" customHeight="1" x14ac:dyDescent="0.2">
      <c r="A14" s="245" t="s">
        <v>274</v>
      </c>
      <c r="B14" s="245"/>
      <c r="C14" s="245"/>
      <c r="D14" s="245"/>
      <c r="E14" s="245"/>
      <c r="F14" s="245"/>
      <c r="G14" s="245"/>
      <c r="H14" s="245"/>
      <c r="I14" s="245"/>
      <c r="J14" s="245"/>
      <c r="K14" s="245"/>
      <c r="L14" s="245"/>
    </row>
    <row r="15" spans="1:12" ht="8.25" customHeight="1" x14ac:dyDescent="0.2">
      <c r="A15" s="51"/>
      <c r="B15" s="51"/>
      <c r="C15" s="51"/>
      <c r="D15" s="51"/>
      <c r="E15" s="51"/>
      <c r="F15" s="51"/>
      <c r="G15" s="51"/>
      <c r="H15" s="51"/>
      <c r="I15" s="51"/>
      <c r="J15" s="51"/>
      <c r="K15" s="51"/>
      <c r="L15" s="51"/>
    </row>
    <row r="16" spans="1:12" ht="27" customHeight="1" x14ac:dyDescent="0.2">
      <c r="A16" s="252" t="s">
        <v>275</v>
      </c>
      <c r="B16" s="252"/>
      <c r="C16" s="252"/>
      <c r="D16" s="252"/>
      <c r="E16" s="252"/>
      <c r="F16" s="252"/>
      <c r="G16" s="252"/>
      <c r="H16" s="252"/>
      <c r="I16" s="252"/>
      <c r="J16" s="252"/>
      <c r="K16" s="252"/>
      <c r="L16" s="252"/>
    </row>
    <row r="17" spans="1:12" ht="8.25" customHeight="1" x14ac:dyDescent="0.2">
      <c r="A17" s="50"/>
      <c r="B17" s="50"/>
      <c r="C17" s="50"/>
      <c r="D17" s="50"/>
      <c r="E17" s="50"/>
      <c r="F17" s="50"/>
      <c r="G17" s="50"/>
      <c r="H17" s="50"/>
      <c r="I17" s="50"/>
      <c r="J17" s="50"/>
      <c r="K17" s="50"/>
      <c r="L17" s="50"/>
    </row>
    <row r="18" spans="1:12" ht="15" customHeight="1" x14ac:dyDescent="0.2">
      <c r="A18" s="244" t="s">
        <v>153</v>
      </c>
      <c r="B18" s="244"/>
      <c r="C18" s="244"/>
      <c r="D18" s="244"/>
      <c r="E18" s="244"/>
      <c r="F18" s="244"/>
      <c r="G18" s="244"/>
      <c r="H18" s="244"/>
      <c r="I18" s="244"/>
      <c r="J18" s="244"/>
      <c r="K18" s="244"/>
      <c r="L18" s="244"/>
    </row>
    <row r="19" spans="1:12" ht="8.25" customHeight="1" x14ac:dyDescent="0.2">
      <c r="A19" s="51"/>
      <c r="B19" s="51"/>
      <c r="C19" s="51"/>
      <c r="D19" s="51"/>
      <c r="E19" s="51"/>
      <c r="F19" s="51"/>
      <c r="G19" s="51"/>
      <c r="H19" s="51"/>
      <c r="I19" s="51"/>
      <c r="J19" s="51"/>
      <c r="K19" s="51"/>
      <c r="L19" s="51"/>
    </row>
    <row r="20" spans="1:12" ht="15" customHeight="1" x14ac:dyDescent="0.2">
      <c r="A20" s="255" t="s">
        <v>154</v>
      </c>
      <c r="B20" s="255"/>
      <c r="C20" s="255"/>
      <c r="D20" s="255"/>
      <c r="E20" s="255"/>
      <c r="F20" s="255"/>
      <c r="G20" s="255"/>
      <c r="H20" s="255"/>
      <c r="I20" s="255"/>
      <c r="J20" s="255"/>
      <c r="K20" s="255"/>
      <c r="L20" s="255"/>
    </row>
    <row r="21" spans="1:12" ht="8.25" customHeight="1" x14ac:dyDescent="0.2">
      <c r="A21" s="53"/>
      <c r="B21" s="53"/>
      <c r="C21" s="53"/>
      <c r="D21" s="53"/>
      <c r="E21" s="53"/>
      <c r="F21" s="53"/>
      <c r="G21" s="53"/>
      <c r="H21" s="53"/>
      <c r="I21" s="53"/>
      <c r="J21" s="53"/>
      <c r="K21" s="53"/>
      <c r="L21" s="53"/>
    </row>
    <row r="22" spans="1:12" ht="15" customHeight="1" x14ac:dyDescent="0.2">
      <c r="A22" s="255" t="s">
        <v>155</v>
      </c>
      <c r="B22" s="255"/>
      <c r="C22" s="255"/>
      <c r="D22" s="255"/>
      <c r="E22" s="255"/>
      <c r="F22" s="255"/>
      <c r="G22" s="255"/>
      <c r="H22" s="255"/>
      <c r="I22" s="255"/>
      <c r="J22" s="255"/>
      <c r="K22" s="255"/>
      <c r="L22" s="255"/>
    </row>
    <row r="23" spans="1:12" ht="8.25" customHeight="1" x14ac:dyDescent="0.2">
      <c r="A23" s="53"/>
      <c r="B23" s="53"/>
      <c r="C23" s="53"/>
      <c r="D23" s="53"/>
      <c r="E23" s="53"/>
      <c r="F23" s="53"/>
      <c r="G23" s="53"/>
      <c r="H23" s="53"/>
      <c r="I23" s="53"/>
      <c r="J23" s="53"/>
      <c r="K23" s="53"/>
      <c r="L23" s="53"/>
    </row>
    <row r="24" spans="1:12" ht="26.25" customHeight="1" x14ac:dyDescent="0.2">
      <c r="A24" s="255" t="s">
        <v>158</v>
      </c>
      <c r="B24" s="255"/>
      <c r="C24" s="255"/>
      <c r="D24" s="255"/>
      <c r="E24" s="255"/>
      <c r="F24" s="255"/>
      <c r="G24" s="255"/>
      <c r="H24" s="255"/>
      <c r="I24" s="255"/>
      <c r="J24" s="255"/>
      <c r="K24" s="255"/>
      <c r="L24" s="255"/>
    </row>
    <row r="25" spans="1:12" ht="8.25" customHeight="1" x14ac:dyDescent="0.2">
      <c r="A25" s="53"/>
      <c r="B25" s="53"/>
      <c r="C25" s="53"/>
      <c r="D25" s="53"/>
      <c r="E25" s="53"/>
      <c r="F25" s="53"/>
      <c r="G25" s="53"/>
      <c r="H25" s="53"/>
      <c r="I25" s="53"/>
      <c r="J25" s="53"/>
      <c r="K25" s="53"/>
      <c r="L25" s="53"/>
    </row>
    <row r="26" spans="1:12" ht="15" customHeight="1" x14ac:dyDescent="0.2">
      <c r="A26" s="252" t="s">
        <v>174</v>
      </c>
      <c r="B26" s="252"/>
      <c r="C26" s="252"/>
      <c r="D26" s="252"/>
      <c r="E26" s="252"/>
      <c r="F26" s="252"/>
      <c r="G26" s="252"/>
      <c r="H26" s="252"/>
      <c r="I26" s="252"/>
      <c r="J26" s="252"/>
      <c r="K26" s="252"/>
      <c r="L26" s="252"/>
    </row>
    <row r="27" spans="1:12" ht="8.25" customHeight="1" x14ac:dyDescent="0.2">
      <c r="A27" s="50"/>
      <c r="B27" s="50"/>
      <c r="C27" s="50"/>
      <c r="D27" s="50"/>
      <c r="E27" s="50"/>
      <c r="F27" s="50"/>
      <c r="G27" s="50"/>
      <c r="H27" s="50"/>
      <c r="I27" s="50"/>
      <c r="J27" s="50"/>
      <c r="K27" s="50"/>
      <c r="L27" s="50"/>
    </row>
    <row r="28" spans="1:12" ht="15" customHeight="1" x14ac:dyDescent="0.2">
      <c r="A28" s="253" t="s">
        <v>159</v>
      </c>
      <c r="B28" s="244"/>
      <c r="C28" s="244"/>
      <c r="D28" s="244"/>
      <c r="E28" s="244"/>
      <c r="F28" s="244"/>
      <c r="G28" s="244"/>
      <c r="H28" s="244"/>
      <c r="I28" s="244"/>
      <c r="J28" s="244"/>
      <c r="K28" s="244"/>
      <c r="L28" s="244"/>
    </row>
    <row r="29" spans="1:12" ht="8.25" customHeight="1" x14ac:dyDescent="0.2">
      <c r="A29" s="54"/>
      <c r="B29" s="51"/>
      <c r="C29" s="51"/>
      <c r="D29" s="51"/>
      <c r="E29" s="51"/>
      <c r="F29" s="51"/>
      <c r="G29" s="51"/>
      <c r="H29" s="51"/>
      <c r="I29" s="51"/>
      <c r="J29" s="51"/>
      <c r="K29" s="51"/>
      <c r="L29" s="51"/>
    </row>
    <row r="30" spans="1:12" ht="41.1" customHeight="1" x14ac:dyDescent="0.2">
      <c r="A30" s="254" t="s">
        <v>156</v>
      </c>
      <c r="B30" s="252"/>
      <c r="C30" s="252"/>
      <c r="D30" s="252"/>
      <c r="E30" s="252"/>
      <c r="F30" s="252"/>
      <c r="G30" s="252"/>
      <c r="H30" s="252"/>
      <c r="I30" s="252"/>
      <c r="J30" s="252"/>
      <c r="K30" s="252"/>
      <c r="L30" s="252"/>
    </row>
    <row r="31" spans="1:12" ht="8.25" customHeight="1" x14ac:dyDescent="0.2">
      <c r="A31" s="55"/>
      <c r="B31" s="50"/>
      <c r="C31" s="50"/>
      <c r="D31" s="50"/>
      <c r="E31" s="50"/>
      <c r="F31" s="50"/>
      <c r="G31" s="50"/>
      <c r="H31" s="50"/>
      <c r="I31" s="50"/>
      <c r="J31" s="50"/>
      <c r="K31" s="50"/>
      <c r="L31" s="50"/>
    </row>
    <row r="32" spans="1:12" ht="28.5" customHeight="1" x14ac:dyDescent="0.2">
      <c r="A32" s="252" t="s">
        <v>133</v>
      </c>
      <c r="B32" s="252"/>
      <c r="C32" s="252"/>
      <c r="D32" s="252"/>
      <c r="E32" s="252"/>
      <c r="F32" s="252"/>
      <c r="G32" s="252"/>
      <c r="H32" s="252"/>
      <c r="I32" s="252"/>
      <c r="J32" s="252"/>
      <c r="K32" s="252"/>
      <c r="L32" s="252"/>
    </row>
    <row r="33" spans="1:12" ht="8.25" customHeight="1" x14ac:dyDescent="0.2">
      <c r="A33" s="50"/>
      <c r="B33" s="50"/>
      <c r="C33" s="50"/>
      <c r="D33" s="50"/>
      <c r="E33" s="50"/>
      <c r="F33" s="50"/>
      <c r="G33" s="50"/>
      <c r="H33" s="50"/>
      <c r="I33" s="50"/>
      <c r="J33" s="50"/>
      <c r="K33" s="50"/>
      <c r="L33" s="50"/>
    </row>
    <row r="34" spans="1:12" ht="27" customHeight="1" x14ac:dyDescent="0.2">
      <c r="A34" s="252" t="s">
        <v>195</v>
      </c>
      <c r="B34" s="252"/>
      <c r="C34" s="252"/>
      <c r="D34" s="252"/>
      <c r="E34" s="252"/>
      <c r="F34" s="252"/>
      <c r="G34" s="252"/>
      <c r="H34" s="252"/>
      <c r="I34" s="252"/>
      <c r="J34" s="252"/>
      <c r="K34" s="252"/>
      <c r="L34" s="252"/>
    </row>
    <row r="35" spans="1:12" ht="8.25" customHeight="1" x14ac:dyDescent="0.2">
      <c r="A35" s="50"/>
      <c r="B35" s="50"/>
      <c r="C35" s="50"/>
      <c r="D35" s="50"/>
      <c r="E35" s="50"/>
      <c r="F35" s="50"/>
      <c r="G35" s="50"/>
      <c r="H35" s="50"/>
      <c r="I35" s="50"/>
      <c r="J35" s="50"/>
      <c r="K35" s="50"/>
      <c r="L35" s="50"/>
    </row>
    <row r="36" spans="1:12" ht="41.1" customHeight="1" x14ac:dyDescent="0.2">
      <c r="A36" s="252" t="s">
        <v>160</v>
      </c>
      <c r="B36" s="252"/>
      <c r="C36" s="252"/>
      <c r="D36" s="252"/>
      <c r="E36" s="252"/>
      <c r="F36" s="252"/>
      <c r="G36" s="252"/>
      <c r="H36" s="252"/>
      <c r="I36" s="252"/>
      <c r="J36" s="252"/>
      <c r="K36" s="252"/>
      <c r="L36" s="252"/>
    </row>
    <row r="37" spans="1:12" ht="8.25" customHeight="1" x14ac:dyDescent="0.2">
      <c r="A37" s="50"/>
      <c r="B37" s="50"/>
      <c r="C37" s="50"/>
      <c r="D37" s="50"/>
      <c r="E37" s="50"/>
      <c r="F37" s="50"/>
      <c r="G37" s="50"/>
      <c r="H37" s="50"/>
      <c r="I37" s="50"/>
      <c r="J37" s="50"/>
      <c r="K37" s="50"/>
      <c r="L37" s="50"/>
    </row>
    <row r="38" spans="1:12" ht="52.5" customHeight="1" x14ac:dyDescent="0.2">
      <c r="A38" s="254" t="s">
        <v>250</v>
      </c>
      <c r="B38" s="252"/>
      <c r="C38" s="252"/>
      <c r="D38" s="252"/>
      <c r="E38" s="252"/>
      <c r="F38" s="252"/>
      <c r="G38" s="252"/>
      <c r="H38" s="252"/>
      <c r="I38" s="252"/>
      <c r="J38" s="252"/>
      <c r="K38" s="252"/>
      <c r="L38" s="252"/>
    </row>
    <row r="39" spans="1:12" ht="8.25" customHeight="1" x14ac:dyDescent="0.2">
      <c r="A39" s="55"/>
      <c r="B39" s="50"/>
      <c r="C39" s="50"/>
      <c r="D39" s="50"/>
      <c r="E39" s="50"/>
      <c r="F39" s="50"/>
      <c r="G39" s="50"/>
      <c r="H39" s="50"/>
      <c r="I39" s="50"/>
      <c r="J39" s="50"/>
      <c r="K39" s="50"/>
      <c r="L39" s="50"/>
    </row>
    <row r="40" spans="1:12" ht="15" customHeight="1" x14ac:dyDescent="0.2">
      <c r="A40" s="252" t="s">
        <v>106</v>
      </c>
      <c r="B40" s="252"/>
      <c r="C40" s="252"/>
      <c r="D40" s="252"/>
      <c r="E40" s="252"/>
      <c r="F40" s="252"/>
      <c r="G40" s="252"/>
      <c r="H40" s="252"/>
      <c r="I40" s="252"/>
      <c r="J40" s="252"/>
      <c r="K40" s="252"/>
      <c r="L40" s="252"/>
    </row>
    <row r="41" spans="1:12" ht="8.25" customHeight="1" x14ac:dyDescent="0.2">
      <c r="A41" s="51"/>
      <c r="B41" s="51"/>
      <c r="C41" s="51"/>
      <c r="D41" s="51"/>
      <c r="E41" s="51"/>
      <c r="F41" s="51"/>
      <c r="G41" s="51"/>
      <c r="H41" s="51"/>
      <c r="I41" s="51"/>
      <c r="J41" s="51"/>
      <c r="K41" s="51"/>
      <c r="L41" s="51"/>
    </row>
    <row r="42" spans="1:12" ht="27" customHeight="1" x14ac:dyDescent="0.2">
      <c r="A42" s="252" t="s">
        <v>201</v>
      </c>
      <c r="B42" s="252"/>
      <c r="C42" s="252"/>
      <c r="D42" s="252"/>
      <c r="E42" s="252"/>
      <c r="F42" s="252"/>
      <c r="G42" s="252"/>
      <c r="H42" s="252"/>
      <c r="I42" s="252"/>
      <c r="J42" s="252"/>
      <c r="K42" s="252"/>
      <c r="L42" s="252"/>
    </row>
    <row r="43" spans="1:12" ht="8.25" customHeight="1" x14ac:dyDescent="0.2">
      <c r="A43" s="50"/>
      <c r="B43" s="50"/>
      <c r="C43" s="50"/>
      <c r="D43" s="50"/>
      <c r="E43" s="50"/>
      <c r="F43" s="50"/>
      <c r="G43" s="50"/>
      <c r="H43" s="50"/>
      <c r="I43" s="50"/>
      <c r="J43" s="50"/>
      <c r="K43" s="50"/>
      <c r="L43" s="50"/>
    </row>
    <row r="44" spans="1:12" ht="52.5" customHeight="1" x14ac:dyDescent="0.2">
      <c r="A44" s="244" t="s">
        <v>200</v>
      </c>
      <c r="B44" s="244"/>
      <c r="C44" s="244"/>
      <c r="D44" s="244"/>
      <c r="E44" s="244"/>
      <c r="F44" s="244"/>
      <c r="G44" s="244"/>
      <c r="H44" s="244"/>
      <c r="I44" s="244"/>
      <c r="J44" s="244"/>
      <c r="K44" s="244"/>
      <c r="L44" s="244"/>
    </row>
    <row r="45" spans="1:12" ht="15" customHeight="1" x14ac:dyDescent="0.2">
      <c r="A45" s="258" t="s">
        <v>130</v>
      </c>
      <c r="B45" s="258"/>
      <c r="C45" s="258"/>
      <c r="D45" s="258"/>
      <c r="E45" s="258"/>
      <c r="F45" s="258"/>
      <c r="G45" s="258"/>
      <c r="H45" s="258"/>
      <c r="I45" s="258"/>
      <c r="J45" s="258"/>
      <c r="K45" s="258"/>
      <c r="L45" s="258"/>
    </row>
    <row r="46" spans="1:12" ht="8.25" customHeight="1" x14ac:dyDescent="0.2">
      <c r="A46" s="52"/>
      <c r="B46" s="52"/>
      <c r="C46" s="52"/>
      <c r="D46" s="52"/>
      <c r="E46" s="52"/>
      <c r="F46" s="52"/>
      <c r="G46" s="52"/>
      <c r="H46" s="52"/>
      <c r="I46" s="52"/>
      <c r="J46" s="52"/>
      <c r="K46" s="52"/>
      <c r="L46" s="52"/>
    </row>
    <row r="47" spans="1:12" ht="15" customHeight="1" x14ac:dyDescent="0.2">
      <c r="A47" s="258" t="s">
        <v>196</v>
      </c>
      <c r="B47" s="258"/>
      <c r="C47" s="258"/>
      <c r="D47" s="258"/>
      <c r="E47" s="258"/>
      <c r="F47" s="258"/>
      <c r="G47" s="258"/>
      <c r="H47" s="258"/>
      <c r="I47" s="258"/>
      <c r="J47" s="258"/>
      <c r="K47" s="258"/>
      <c r="L47" s="258"/>
    </row>
    <row r="48" spans="1:12" ht="8.25" customHeight="1" x14ac:dyDescent="0.2">
      <c r="A48" s="26"/>
      <c r="B48" s="26"/>
      <c r="C48" s="26"/>
      <c r="D48" s="26"/>
      <c r="E48" s="26"/>
      <c r="F48" s="26"/>
      <c r="G48" s="26"/>
      <c r="H48" s="26"/>
      <c r="I48" s="26"/>
      <c r="J48" s="26"/>
      <c r="K48" s="26"/>
      <c r="L48" s="26"/>
    </row>
    <row r="49" spans="1:12" ht="12.75" customHeight="1" x14ac:dyDescent="0.2">
      <c r="A49" s="259" t="s">
        <v>107</v>
      </c>
      <c r="B49" s="259"/>
      <c r="C49" s="259"/>
      <c r="D49" s="259"/>
      <c r="E49" s="259" t="s">
        <v>108</v>
      </c>
      <c r="F49" s="259"/>
      <c r="G49" s="259" t="s">
        <v>109</v>
      </c>
      <c r="H49" s="259"/>
      <c r="I49" s="26"/>
      <c r="J49" s="26"/>
      <c r="K49" s="26"/>
      <c r="L49" s="26"/>
    </row>
    <row r="50" spans="1:12" ht="12.75" customHeight="1" x14ac:dyDescent="0.2">
      <c r="A50" s="260"/>
      <c r="B50" s="260"/>
      <c r="C50" s="260"/>
      <c r="D50" s="260"/>
      <c r="E50" s="260"/>
      <c r="F50" s="260"/>
      <c r="G50" s="260"/>
      <c r="H50" s="260"/>
      <c r="I50" s="26"/>
      <c r="J50" s="26"/>
      <c r="K50" s="26"/>
      <c r="L50" s="26"/>
    </row>
    <row r="51" spans="1:12" ht="8.25" customHeight="1" x14ac:dyDescent="0.2">
      <c r="A51" s="26"/>
      <c r="B51" s="26"/>
      <c r="C51" s="26"/>
      <c r="D51" s="26"/>
      <c r="E51" s="26"/>
      <c r="F51" s="26"/>
      <c r="G51" s="26"/>
      <c r="H51" s="26"/>
      <c r="I51" s="26"/>
      <c r="J51" s="26"/>
      <c r="K51" s="26"/>
      <c r="L51" s="26"/>
    </row>
    <row r="52" spans="1:12" ht="15" customHeight="1" x14ac:dyDescent="0.2">
      <c r="A52" s="26" t="s">
        <v>110</v>
      </c>
      <c r="B52" s="26"/>
      <c r="C52" s="26"/>
      <c r="D52" s="26"/>
      <c r="E52" s="26"/>
      <c r="F52" s="26"/>
      <c r="G52" s="26"/>
      <c r="H52" s="26"/>
      <c r="I52" s="26"/>
      <c r="J52" s="26"/>
      <c r="K52" s="26"/>
      <c r="L52" s="26"/>
    </row>
    <row r="53" spans="1:12" ht="15" customHeight="1" x14ac:dyDescent="0.2">
      <c r="A53" s="256" t="s">
        <v>111</v>
      </c>
      <c r="B53" s="256"/>
      <c r="C53" s="256"/>
      <c r="D53" s="256"/>
      <c r="E53" s="26">
        <v>3</v>
      </c>
      <c r="F53" s="26"/>
      <c r="G53" s="26">
        <f>1.5</f>
        <v>1.5</v>
      </c>
      <c r="H53" s="26"/>
      <c r="I53" s="26"/>
      <c r="J53" s="26"/>
      <c r="K53" s="26"/>
      <c r="L53" s="26"/>
    </row>
    <row r="54" spans="1:12" ht="15" customHeight="1" x14ac:dyDescent="0.2">
      <c r="A54" s="256" t="s">
        <v>112</v>
      </c>
      <c r="B54" s="256"/>
      <c r="C54" s="256"/>
      <c r="D54" s="256"/>
      <c r="E54" s="26">
        <v>2</v>
      </c>
      <c r="F54" s="26"/>
      <c r="G54" s="26">
        <v>0.4</v>
      </c>
      <c r="H54" s="26"/>
      <c r="I54" s="26"/>
      <c r="J54" s="26"/>
      <c r="K54" s="26"/>
      <c r="L54" s="26"/>
    </row>
    <row r="55" spans="1:12" ht="15" customHeight="1" x14ac:dyDescent="0.2">
      <c r="A55" s="256" t="s">
        <v>197</v>
      </c>
      <c r="B55" s="256"/>
      <c r="C55" s="256"/>
      <c r="D55" s="256"/>
      <c r="E55" s="26">
        <v>1</v>
      </c>
      <c r="F55" s="26"/>
      <c r="G55" s="26">
        <v>0.5</v>
      </c>
      <c r="H55" s="26"/>
      <c r="I55" s="26"/>
      <c r="J55" s="26"/>
      <c r="K55" s="26"/>
      <c r="L55" s="26"/>
    </row>
    <row r="56" spans="1:12" ht="8.25" customHeight="1" x14ac:dyDescent="0.2">
      <c r="A56" s="46"/>
      <c r="B56" s="46"/>
      <c r="C56" s="46"/>
      <c r="D56" s="46"/>
      <c r="E56" s="26"/>
      <c r="F56" s="26"/>
      <c r="G56" s="26"/>
      <c r="H56" s="26"/>
      <c r="I56" s="26"/>
      <c r="J56" s="26"/>
      <c r="K56" s="26"/>
      <c r="L56" s="26"/>
    </row>
    <row r="57" spans="1:12" ht="15" customHeight="1" x14ac:dyDescent="0.2">
      <c r="A57" s="257" t="s">
        <v>113</v>
      </c>
      <c r="B57" s="257"/>
      <c r="C57" s="257"/>
      <c r="D57" s="257"/>
      <c r="E57" s="28">
        <v>2</v>
      </c>
      <c r="F57" s="28"/>
      <c r="G57" s="28">
        <v>0.3</v>
      </c>
      <c r="H57" s="28"/>
      <c r="I57" s="26"/>
      <c r="J57" s="26"/>
      <c r="K57" s="26"/>
      <c r="L57" s="26"/>
    </row>
    <row r="58" spans="1:12" ht="8.25" customHeight="1" x14ac:dyDescent="0.2">
      <c r="A58" s="26"/>
      <c r="B58" s="26"/>
      <c r="C58" s="26"/>
      <c r="D58" s="26"/>
      <c r="E58" s="26"/>
      <c r="F58" s="26"/>
      <c r="G58" s="26"/>
      <c r="H58" s="26"/>
      <c r="I58" s="26"/>
      <c r="J58" s="26"/>
      <c r="K58" s="26"/>
      <c r="L58" s="26"/>
    </row>
    <row r="59" spans="1:12" ht="15" customHeight="1" x14ac:dyDescent="0.2">
      <c r="A59" s="26"/>
      <c r="B59" s="26" t="s">
        <v>114</v>
      </c>
      <c r="C59" s="26"/>
      <c r="D59" s="26"/>
      <c r="E59" s="26">
        <v>8</v>
      </c>
      <c r="F59" s="27" t="s">
        <v>115</v>
      </c>
      <c r="G59" s="26">
        <v>2.7</v>
      </c>
      <c r="H59" s="26"/>
      <c r="I59" s="26"/>
      <c r="J59" s="26"/>
      <c r="K59" s="26"/>
      <c r="L59" s="26"/>
    </row>
    <row r="60" spans="1:12" ht="12" customHeight="1" x14ac:dyDescent="0.2">
      <c r="A60" s="26"/>
      <c r="B60" s="26"/>
      <c r="C60" s="26"/>
      <c r="D60" s="26"/>
      <c r="E60" s="26"/>
      <c r="F60" s="26"/>
      <c r="G60" s="26"/>
      <c r="H60" s="26"/>
      <c r="I60" s="26"/>
      <c r="J60" s="26"/>
      <c r="K60" s="26"/>
      <c r="L60" s="26"/>
    </row>
    <row r="61" spans="1:12" ht="24" customHeight="1" x14ac:dyDescent="0.2">
      <c r="A61" s="256" t="s">
        <v>157</v>
      </c>
      <c r="B61" s="256"/>
      <c r="C61" s="256"/>
      <c r="D61" s="256"/>
      <c r="E61" s="256"/>
      <c r="F61" s="256"/>
      <c r="G61" s="256"/>
      <c r="H61" s="256"/>
      <c r="I61" s="256"/>
      <c r="J61" s="256"/>
      <c r="K61" s="256"/>
      <c r="L61" s="256"/>
    </row>
    <row r="62" spans="1:12" ht="13.5" hidden="1" customHeight="1" x14ac:dyDescent="0.2"/>
  </sheetData>
  <sheetProtection algorithmName="SHA-512" hashValue="ZLfUhOloAJrkPRiVznzpoEE1G5Aj9LpCGgO4bGaVXTCFYr6GSXB7U8Y27uPf0anAH8eGpe8Q0jgplzz5r2l1GQ==" saltValue="DAQWhCY1v+B/2cMdkc83pw==" spinCount="100000" sheet="1" objects="1" scenarios="1"/>
  <mergeCells count="36">
    <mergeCell ref="A54:D54"/>
    <mergeCell ref="A55:D55"/>
    <mergeCell ref="A57:D57"/>
    <mergeCell ref="A61:L61"/>
    <mergeCell ref="A38:L38"/>
    <mergeCell ref="A40:L40"/>
    <mergeCell ref="A42:L42"/>
    <mergeCell ref="A45:L45"/>
    <mergeCell ref="A47:L47"/>
    <mergeCell ref="A53:D53"/>
    <mergeCell ref="A49:D50"/>
    <mergeCell ref="E49:F50"/>
    <mergeCell ref="G49:H50"/>
    <mergeCell ref="A44:L44"/>
    <mergeCell ref="A18:L18"/>
    <mergeCell ref="A14:L14"/>
    <mergeCell ref="A3:A5"/>
    <mergeCell ref="B3:B5"/>
    <mergeCell ref="A36:L36"/>
    <mergeCell ref="A34:L34"/>
    <mergeCell ref="A32:L32"/>
    <mergeCell ref="A28:L28"/>
    <mergeCell ref="A26:L26"/>
    <mergeCell ref="A30:L30"/>
    <mergeCell ref="A16:L16"/>
    <mergeCell ref="A20:L20"/>
    <mergeCell ref="A22:L22"/>
    <mergeCell ref="A24:L24"/>
    <mergeCell ref="A2:L2"/>
    <mergeCell ref="C4:D4"/>
    <mergeCell ref="E4:F4"/>
    <mergeCell ref="G3:H4"/>
    <mergeCell ref="I4:J4"/>
    <mergeCell ref="K4:L4"/>
    <mergeCell ref="I3:L3"/>
    <mergeCell ref="C3:F3"/>
  </mergeCells>
  <conditionalFormatting sqref="C7">
    <cfRule type="cellIs" dxfId="38" priority="1" operator="equal">
      <formula>0</formula>
    </cfRule>
  </conditionalFormatting>
  <dataValidations disablePrompts="1" count="2">
    <dataValidation type="whole" allowBlank="1" showErrorMessage="1" errorTitle="Greška" error="Unesite broj:  0 - 9999" prompt="Unesite broj:  0 - 9999" sqref="G8:J12" xr:uid="{00000000-0002-0000-0100-000000000000}">
      <formula1>0</formula1>
      <formula2>9999</formula2>
    </dataValidation>
    <dataValidation type="decimal" allowBlank="1" showErrorMessage="1" errorTitle="Greška" error="Unesite broj:  0 - 9999,9" prompt="Unesite broj:  0 - 9999,9" sqref="K8:L12" xr:uid="{00000000-0002-0000-0100-000001000000}">
      <formula1>0</formula1>
      <formula2>9999.9</formula2>
    </dataValidation>
  </dataValidations>
  <pageMargins left="0.15748031496062992" right="0.15748031496062992" top="0.39370078740157483" bottom="0.39370078740157483" header="0.51181102362204722" footer="0.51181102362204722"/>
  <pageSetup paperSize="9" scale="91" fitToHeight="0" orientation="landscape" blackAndWhite="1" r:id="rId1"/>
  <headerFooter alignWithMargins="0">
    <oddFooter>&amp;C&amp;F - &amp;A - str &amp;P / &amp;N</oddFooter>
  </headerFooter>
  <ignoredErrors>
    <ignoredError sqref="L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notEqual" id="{D3831108-399C-41DA-A6B3-247DB2929B23}">
            <xm:f>'Tablica 3.'!$C$10</xm:f>
            <x14:dxf>
              <fill>
                <patternFill>
                  <bgColor rgb="FFFF0000"/>
                </patternFill>
              </fill>
            </x14:dxf>
          </x14:cfRule>
          <xm:sqref>C7</xm:sqref>
        </x14:conditionalFormatting>
        <x14:conditionalFormatting xmlns:xm="http://schemas.microsoft.com/office/excel/2006/main">
          <x14:cfRule type="cellIs" priority="10" operator="notEqual" id="{EA499E12-9233-4F92-BC98-AA12952EFDCA}">
            <xm:f>'Tablica 3.'!$D$10</xm:f>
            <x14:dxf>
              <fill>
                <patternFill>
                  <bgColor rgb="FFFF0000"/>
                </patternFill>
              </fill>
            </x14:dxf>
          </x14:cfRule>
          <xm:sqref>D7</xm:sqref>
        </x14:conditionalFormatting>
        <x14:conditionalFormatting xmlns:xm="http://schemas.microsoft.com/office/excel/2006/main">
          <x14:cfRule type="cellIs" priority="9" operator="notEqual" id="{8CB4366F-0380-4399-BB54-1A8CA1097104}">
            <xm:f>'Tablica 4.'!$C$10</xm:f>
            <x14:dxf>
              <fill>
                <patternFill>
                  <bgColor rgb="FFFF0000"/>
                </patternFill>
              </fill>
            </x14:dxf>
          </x14:cfRule>
          <xm:sqref>E7</xm:sqref>
        </x14:conditionalFormatting>
        <x14:conditionalFormatting xmlns:xm="http://schemas.microsoft.com/office/excel/2006/main">
          <x14:cfRule type="cellIs" priority="8" operator="notEqual" id="{85947DE7-3AF2-46DD-B7BE-02AC71D5E362}">
            <xm:f>'Tablica 4.'!$D$10</xm:f>
            <x14:dxf>
              <fill>
                <patternFill>
                  <bgColor rgb="FFFF0000"/>
                </patternFill>
              </fill>
            </x14:dxf>
          </x14:cfRule>
          <xm:sqref>F7</xm:sqref>
        </x14:conditionalFormatting>
        <x14:conditionalFormatting xmlns:xm="http://schemas.microsoft.com/office/excel/2006/main">
          <x14:cfRule type="cellIs" priority="7" operator="notEqual" id="{0038C88D-755B-4C8F-B391-6014C2633D33}">
            <xm:f>'Tablica 6.'!$C$7</xm:f>
            <x14:dxf>
              <fill>
                <patternFill>
                  <bgColor rgb="FFFF0000"/>
                </patternFill>
              </fill>
            </x14:dxf>
          </x14:cfRule>
          <xm:sqref>C8</xm:sqref>
        </x14:conditionalFormatting>
        <x14:conditionalFormatting xmlns:xm="http://schemas.microsoft.com/office/excel/2006/main">
          <x14:cfRule type="cellIs" priority="6" operator="notEqual" id="{67FE937F-06FF-406D-9AB6-5BDF51DD85BC}">
            <xm:f>'Tablica 6.'!$D$7</xm:f>
            <x14:dxf>
              <fill>
                <patternFill>
                  <bgColor rgb="FFFF0000"/>
                </patternFill>
              </fill>
            </x14:dxf>
          </x14:cfRule>
          <xm:sqref>D8</xm:sqref>
        </x14:conditionalFormatting>
        <x14:conditionalFormatting xmlns:xm="http://schemas.microsoft.com/office/excel/2006/main">
          <x14:cfRule type="cellIs" priority="5" operator="notEqual" id="{01338B58-60C7-4836-BBD2-5669A5FBD659}">
            <xm:f>'Tablica 5.'!$C$8</xm:f>
            <x14:dxf>
              <fill>
                <patternFill>
                  <bgColor rgb="FFFF0000"/>
                </patternFill>
              </fill>
            </x14:dxf>
          </x14:cfRule>
          <xm:sqref>G8</xm:sqref>
        </x14:conditionalFormatting>
        <x14:conditionalFormatting xmlns:xm="http://schemas.microsoft.com/office/excel/2006/main">
          <x14:cfRule type="cellIs" priority="4" operator="notEqual" id="{191C1DD8-6C38-46BF-923C-B9E571BAA0F7}">
            <xm:f>'Tablica 5.'!$D$8</xm:f>
            <x14:dxf>
              <fill>
                <patternFill>
                  <bgColor rgb="FFFF0000"/>
                </patternFill>
              </fill>
            </x14:dxf>
          </x14:cfRule>
          <xm:sqref>H8</xm:sqref>
        </x14:conditionalFormatting>
        <x14:conditionalFormatting xmlns:xm="http://schemas.microsoft.com/office/excel/2006/main">
          <x14:cfRule type="cellIs" priority="3" operator="notEqual" id="{712E6376-DD41-47DD-879C-69C1D6A8181B}">
            <xm:f>'Tablica 5.'!$E$8</xm:f>
            <x14:dxf>
              <fill>
                <patternFill>
                  <bgColor rgb="FFFF0000"/>
                </patternFill>
              </fill>
            </x14:dxf>
          </x14:cfRule>
          <xm:sqref>I8</xm:sqref>
        </x14:conditionalFormatting>
        <x14:conditionalFormatting xmlns:xm="http://schemas.microsoft.com/office/excel/2006/main">
          <x14:cfRule type="cellIs" priority="2" operator="notEqual" id="{8DA53AA2-CDB0-4777-B136-F24BE944F986}">
            <xm:f>'Tablica 5.'!$F$8</xm:f>
            <x14:dxf>
              <fill>
                <patternFill>
                  <bgColor rgb="FFFF0000"/>
                </patternFill>
              </fill>
            </x14:dxf>
          </x14:cfRule>
          <xm:sqref>J8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1"/>
  <sheetViews>
    <sheetView showGridLines="0" zoomScaleNormal="100" workbookViewId="0"/>
  </sheetViews>
  <sheetFormatPr defaultColWidth="0" defaultRowHeight="12.75" zeroHeight="1" x14ac:dyDescent="0.2"/>
  <cols>
    <col min="1" max="1" width="9.140625" style="1" customWidth="1"/>
    <col min="2" max="2" width="36.7109375" style="1" customWidth="1"/>
    <col min="3" max="6" width="19.7109375" style="1" customWidth="1"/>
    <col min="7" max="7" width="0.7109375" style="1" customWidth="1"/>
    <col min="8" max="8" width="10.7109375" style="1" hidden="1" customWidth="1"/>
    <col min="9" max="16384" width="9.140625" style="1" hidden="1"/>
  </cols>
  <sheetData>
    <row r="1" spans="1:10" ht="15" customHeight="1" x14ac:dyDescent="0.2">
      <c r="F1" s="20" t="s">
        <v>43</v>
      </c>
    </row>
    <row r="2" spans="1:10" ht="30" customHeight="1" thickBot="1" x14ac:dyDescent="0.25">
      <c r="A2" s="235" t="s">
        <v>288</v>
      </c>
      <c r="B2" s="235"/>
      <c r="C2" s="235"/>
      <c r="D2" s="235"/>
      <c r="E2" s="235"/>
      <c r="F2" s="235"/>
    </row>
    <row r="3" spans="1:10" ht="20.25" customHeight="1" thickTop="1" x14ac:dyDescent="0.2">
      <c r="A3" s="247" t="s">
        <v>97</v>
      </c>
      <c r="B3" s="264"/>
      <c r="C3" s="266" t="s">
        <v>198</v>
      </c>
      <c r="D3" s="267"/>
      <c r="E3" s="267"/>
      <c r="F3" s="268"/>
    </row>
    <row r="4" spans="1:10" ht="12" customHeight="1" x14ac:dyDescent="0.2">
      <c r="A4" s="247"/>
      <c r="B4" s="264"/>
      <c r="C4" s="269"/>
      <c r="D4" s="270"/>
      <c r="E4" s="270"/>
      <c r="F4" s="271"/>
    </row>
    <row r="5" spans="1:10" ht="20.25" customHeight="1" x14ac:dyDescent="0.2">
      <c r="A5" s="247"/>
      <c r="B5" s="264"/>
      <c r="C5" s="261" t="s">
        <v>1</v>
      </c>
      <c r="D5" s="262"/>
      <c r="E5" s="261" t="s">
        <v>6</v>
      </c>
      <c r="F5" s="263"/>
    </row>
    <row r="6" spans="1:10" ht="20.25" customHeight="1" x14ac:dyDescent="0.2">
      <c r="A6" s="248"/>
      <c r="B6" s="265"/>
      <c r="C6" s="36" t="s">
        <v>2</v>
      </c>
      <c r="D6" s="36" t="s">
        <v>3</v>
      </c>
      <c r="E6" s="36" t="s">
        <v>2</v>
      </c>
      <c r="F6" s="38" t="s">
        <v>3</v>
      </c>
    </row>
    <row r="7" spans="1:10" x14ac:dyDescent="0.2">
      <c r="A7" s="88">
        <v>1</v>
      </c>
      <c r="B7" s="89">
        <v>2</v>
      </c>
      <c r="C7" s="89">
        <v>3</v>
      </c>
      <c r="D7" s="89">
        <v>4</v>
      </c>
      <c r="E7" s="89">
        <v>5</v>
      </c>
      <c r="F7" s="90">
        <v>6</v>
      </c>
    </row>
    <row r="8" spans="1:10" ht="15" customHeight="1" x14ac:dyDescent="0.2">
      <c r="A8" s="86">
        <v>1</v>
      </c>
      <c r="B8" s="91" t="s">
        <v>70</v>
      </c>
      <c r="C8" s="43">
        <f>ROUND(SUM(C9,C11,C12,C13),0)</f>
        <v>0</v>
      </c>
      <c r="D8" s="43">
        <f>ROUND(SUM(D9,D11,D12,D13),0)</f>
        <v>0</v>
      </c>
      <c r="E8" s="160">
        <f>ROUND(SUM(E9,E11,E12,E13),1)</f>
        <v>0</v>
      </c>
      <c r="F8" s="173">
        <f>ROUND(SUM(F9,F11,F12,F13),1)</f>
        <v>0</v>
      </c>
      <c r="J8" s="49"/>
    </row>
    <row r="9" spans="1:10" ht="15" customHeight="1" x14ac:dyDescent="0.2">
      <c r="A9" s="86">
        <v>2</v>
      </c>
      <c r="B9" s="79" t="s">
        <v>253</v>
      </c>
      <c r="C9" s="148"/>
      <c r="D9" s="148"/>
      <c r="E9" s="180"/>
      <c r="F9" s="181"/>
    </row>
    <row r="10" spans="1:10" ht="15" customHeight="1" x14ac:dyDescent="0.2">
      <c r="A10" s="86">
        <v>3</v>
      </c>
      <c r="B10" s="139" t="s">
        <v>252</v>
      </c>
      <c r="C10" s="148"/>
      <c r="D10" s="148"/>
      <c r="E10" s="180"/>
      <c r="F10" s="181"/>
    </row>
    <row r="11" spans="1:10" ht="15" customHeight="1" x14ac:dyDescent="0.2">
      <c r="A11" s="86">
        <v>4</v>
      </c>
      <c r="B11" s="79" t="s">
        <v>124</v>
      </c>
      <c r="C11" s="148"/>
      <c r="D11" s="148"/>
      <c r="E11" s="180"/>
      <c r="F11" s="181"/>
    </row>
    <row r="12" spans="1:10" ht="15" customHeight="1" x14ac:dyDescent="0.2">
      <c r="A12" s="86">
        <v>5</v>
      </c>
      <c r="B12" s="79" t="s">
        <v>4</v>
      </c>
      <c r="C12" s="148"/>
      <c r="D12" s="148"/>
      <c r="E12" s="180"/>
      <c r="F12" s="181"/>
    </row>
    <row r="13" spans="1:10" ht="15" customHeight="1" thickBot="1" x14ac:dyDescent="0.25">
      <c r="A13" s="87">
        <v>6</v>
      </c>
      <c r="B13" s="80" t="s">
        <v>5</v>
      </c>
      <c r="C13" s="149"/>
      <c r="D13" s="149"/>
      <c r="E13" s="182"/>
      <c r="F13" s="183"/>
    </row>
    <row r="14" spans="1:10" ht="15" customHeight="1" thickTop="1" x14ac:dyDescent="0.2"/>
    <row r="15" spans="1:10" ht="52.5" customHeight="1" x14ac:dyDescent="0.2">
      <c r="A15" s="252" t="s">
        <v>199</v>
      </c>
      <c r="B15" s="252"/>
      <c r="C15" s="252"/>
      <c r="D15" s="252"/>
      <c r="E15" s="252"/>
      <c r="F15" s="252"/>
    </row>
    <row r="16" spans="1:10" ht="8.25" customHeight="1" x14ac:dyDescent="0.2">
      <c r="A16" s="50"/>
      <c r="B16" s="50"/>
      <c r="C16" s="50"/>
      <c r="D16" s="50"/>
      <c r="E16" s="50"/>
      <c r="F16" s="50"/>
    </row>
    <row r="17" spans="1:6" ht="27" customHeight="1" x14ac:dyDescent="0.2">
      <c r="A17" s="252" t="s">
        <v>161</v>
      </c>
      <c r="B17" s="252"/>
      <c r="C17" s="252"/>
      <c r="D17" s="252"/>
      <c r="E17" s="252"/>
      <c r="F17" s="252"/>
    </row>
    <row r="18" spans="1:6" ht="8.25" customHeight="1" x14ac:dyDescent="0.2">
      <c r="A18" s="50"/>
      <c r="B18" s="50"/>
      <c r="C18" s="50"/>
      <c r="D18" s="50"/>
      <c r="E18" s="50"/>
      <c r="F18" s="50"/>
    </row>
    <row r="19" spans="1:6" ht="27" customHeight="1" x14ac:dyDescent="0.2">
      <c r="A19" s="252" t="s">
        <v>162</v>
      </c>
      <c r="B19" s="252"/>
      <c r="C19" s="252"/>
      <c r="D19" s="252"/>
      <c r="E19" s="252"/>
      <c r="F19" s="252"/>
    </row>
    <row r="20" spans="1:6" ht="8.25" customHeight="1" x14ac:dyDescent="0.2">
      <c r="A20" s="50"/>
      <c r="B20" s="50"/>
      <c r="C20" s="50"/>
      <c r="D20" s="50"/>
      <c r="E20" s="50"/>
      <c r="F20" s="50"/>
    </row>
    <row r="21" spans="1:6" ht="26.25" customHeight="1" x14ac:dyDescent="0.2">
      <c r="A21" s="252" t="s">
        <v>251</v>
      </c>
      <c r="B21" s="252"/>
      <c r="C21" s="252"/>
      <c r="D21" s="252"/>
      <c r="E21" s="252"/>
      <c r="F21" s="252"/>
    </row>
  </sheetData>
  <sheetProtection algorithmName="SHA-512" hashValue="LDO67Jfg9cCqqph+AXPlhr2CeUwyppsB+gGKKnpJdgSlQMzFXeEfhdr4uTavcBzPkKg5vljcxlsgQA8/F1xMHg==" saltValue="+NW9Z+K2fMUdEE7JcPSwEQ==" spinCount="100000" sheet="1" objects="1" scenarios="1"/>
  <mergeCells count="10">
    <mergeCell ref="A15:F15"/>
    <mergeCell ref="A17:F17"/>
    <mergeCell ref="A21:F21"/>
    <mergeCell ref="A2:F2"/>
    <mergeCell ref="C5:D5"/>
    <mergeCell ref="E5:F5"/>
    <mergeCell ref="A3:A6"/>
    <mergeCell ref="B3:B6"/>
    <mergeCell ref="A19:F19"/>
    <mergeCell ref="C3:F4"/>
  </mergeCells>
  <dataValidations count="2">
    <dataValidation type="whole" allowBlank="1" showErrorMessage="1" errorTitle="Greška" error="Unesite broj:  0 - 9999" prompt="Unesite broj:  0 - 9999" sqref="C9:D13" xr:uid="{00000000-0002-0000-0200-000000000000}">
      <formula1>0</formula1>
      <formula2>9999</formula2>
    </dataValidation>
    <dataValidation type="decimal" allowBlank="1" showErrorMessage="1" errorTitle="Greška" error="Unesite broj:  0 - 9999,9" prompt="Unesite broj:  0 - 9999,9" sqref="E9:F13" xr:uid="{00000000-0002-0000-0200-000001000000}">
      <formula1>0</formula1>
      <formula2>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F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ABE3A649-DD70-434D-B5C9-03894CBB86B0}">
            <xm:f>'Tablica 3.'!$C$17</xm:f>
            <x14:dxf>
              <fill>
                <patternFill>
                  <bgColor rgb="FFFF0000"/>
                </patternFill>
              </fill>
            </x14:dxf>
          </x14:cfRule>
          <xm:sqref>C8</xm:sqref>
        </x14:conditionalFormatting>
        <x14:conditionalFormatting xmlns:xm="http://schemas.microsoft.com/office/excel/2006/main">
          <x14:cfRule type="cellIs" priority="4" operator="notEqual" id="{CC449B61-E59D-4724-9F83-6D007A77F0F3}">
            <xm:f>'Tablica 3.'!$D$17</xm:f>
            <x14:dxf>
              <fill>
                <patternFill>
                  <bgColor rgb="FFFF0000"/>
                </patternFill>
              </fill>
            </x14:dxf>
          </x14:cfRule>
          <xm:sqref>D8</xm:sqref>
        </x14:conditionalFormatting>
        <x14:conditionalFormatting xmlns:xm="http://schemas.microsoft.com/office/excel/2006/main">
          <x14:cfRule type="cellIs" priority="3" operator="notEqual" id="{E6314BE5-5C12-4FA7-B31B-200A49D3149E}">
            <xm:f>'Tablica 4.'!$C$17</xm:f>
            <x14:dxf>
              <fill>
                <patternFill>
                  <bgColor rgb="FFFF0000"/>
                </patternFill>
              </fill>
            </x14:dxf>
          </x14:cfRule>
          <xm:sqref>E8</xm:sqref>
        </x14:conditionalFormatting>
        <x14:conditionalFormatting xmlns:xm="http://schemas.microsoft.com/office/excel/2006/main">
          <x14:cfRule type="cellIs" priority="2" operator="notEqual" id="{0C6F0B74-E883-4AD5-A902-E656769033DD}">
            <xm:f>'Tablica 4.'!$D$17</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40"/>
  <sheetViews>
    <sheetView showGridLines="0" zoomScaleNormal="100" workbookViewId="0"/>
  </sheetViews>
  <sheetFormatPr defaultColWidth="0" defaultRowHeight="12.75" zeroHeight="1" x14ac:dyDescent="0.2"/>
  <cols>
    <col min="1" max="1" width="9.28515625" style="1" customWidth="1"/>
    <col min="2" max="2" width="27.140625" style="1" customWidth="1"/>
    <col min="3" max="4" width="11.7109375" style="1" customWidth="1"/>
    <col min="5" max="16" width="11.42578125" style="1" customWidth="1"/>
    <col min="17" max="17" width="0.7109375" style="1" customWidth="1"/>
    <col min="18" max="16384" width="11.42578125" style="1" hidden="1"/>
  </cols>
  <sheetData>
    <row r="1" spans="1:16" ht="15" customHeight="1" x14ac:dyDescent="0.2">
      <c r="P1" s="20" t="s">
        <v>44</v>
      </c>
    </row>
    <row r="2" spans="1:16" ht="15" customHeight="1" thickBot="1" x14ac:dyDescent="0.3">
      <c r="A2" s="272" t="s">
        <v>289</v>
      </c>
      <c r="B2" s="272"/>
      <c r="C2" s="272"/>
      <c r="D2" s="272"/>
      <c r="E2" s="272"/>
      <c r="F2" s="272"/>
      <c r="G2" s="272"/>
      <c r="H2" s="272"/>
      <c r="I2" s="272"/>
      <c r="J2" s="272"/>
      <c r="K2" s="272"/>
      <c r="L2" s="272"/>
      <c r="M2" s="272"/>
      <c r="N2" s="272"/>
      <c r="O2" s="272"/>
      <c r="P2" s="272"/>
    </row>
    <row r="3" spans="1:16" ht="20.25" customHeight="1" thickTop="1" x14ac:dyDescent="0.2">
      <c r="A3" s="246" t="s">
        <v>97</v>
      </c>
      <c r="B3" s="280"/>
      <c r="C3" s="238" t="s">
        <v>7</v>
      </c>
      <c r="D3" s="283"/>
      <c r="E3" s="238" t="s">
        <v>8</v>
      </c>
      <c r="F3" s="283"/>
      <c r="G3" s="283"/>
      <c r="H3" s="283"/>
      <c r="I3" s="283"/>
      <c r="J3" s="283"/>
      <c r="K3" s="283"/>
      <c r="L3" s="283"/>
      <c r="M3" s="283"/>
      <c r="N3" s="283"/>
      <c r="O3" s="283"/>
      <c r="P3" s="285"/>
    </row>
    <row r="4" spans="1:16" ht="12.75" customHeight="1" x14ac:dyDescent="0.2">
      <c r="A4" s="247"/>
      <c r="B4" s="281"/>
      <c r="C4" s="284"/>
      <c r="D4" s="284"/>
      <c r="E4" s="237" t="s">
        <v>9</v>
      </c>
      <c r="F4" s="284"/>
      <c r="G4" s="237" t="s">
        <v>120</v>
      </c>
      <c r="H4" s="284"/>
      <c r="I4" s="286" t="s">
        <v>202</v>
      </c>
      <c r="J4" s="287"/>
      <c r="K4" s="286" t="s">
        <v>203</v>
      </c>
      <c r="L4" s="292"/>
      <c r="M4" s="286" t="s">
        <v>121</v>
      </c>
      <c r="N4" s="292"/>
      <c r="O4" s="237" t="s">
        <v>122</v>
      </c>
      <c r="P4" s="273"/>
    </row>
    <row r="5" spans="1:16" ht="25.5" customHeight="1" x14ac:dyDescent="0.2">
      <c r="A5" s="247"/>
      <c r="B5" s="281"/>
      <c r="C5" s="284"/>
      <c r="D5" s="284"/>
      <c r="E5" s="284"/>
      <c r="F5" s="284"/>
      <c r="G5" s="284"/>
      <c r="H5" s="284"/>
      <c r="I5" s="288"/>
      <c r="J5" s="289"/>
      <c r="K5" s="293"/>
      <c r="L5" s="294"/>
      <c r="M5" s="293"/>
      <c r="N5" s="294"/>
      <c r="O5" s="237"/>
      <c r="P5" s="273"/>
    </row>
    <row r="6" spans="1:16" ht="63.95" customHeight="1" x14ac:dyDescent="0.2">
      <c r="A6" s="247"/>
      <c r="B6" s="281"/>
      <c r="C6" s="284"/>
      <c r="D6" s="284"/>
      <c r="E6" s="284"/>
      <c r="F6" s="284"/>
      <c r="G6" s="284"/>
      <c r="H6" s="284"/>
      <c r="I6" s="290"/>
      <c r="J6" s="291"/>
      <c r="K6" s="269"/>
      <c r="L6" s="295"/>
      <c r="M6" s="269"/>
      <c r="N6" s="295"/>
      <c r="O6" s="237"/>
      <c r="P6" s="273"/>
    </row>
    <row r="7" spans="1:16" ht="20.25" customHeight="1" x14ac:dyDescent="0.2">
      <c r="A7" s="248"/>
      <c r="B7" s="282"/>
      <c r="C7" s="36" t="s">
        <v>2</v>
      </c>
      <c r="D7" s="36" t="s">
        <v>3</v>
      </c>
      <c r="E7" s="36" t="s">
        <v>2</v>
      </c>
      <c r="F7" s="36" t="s">
        <v>3</v>
      </c>
      <c r="G7" s="36" t="s">
        <v>2</v>
      </c>
      <c r="H7" s="36" t="s">
        <v>3</v>
      </c>
      <c r="I7" s="36" t="s">
        <v>2</v>
      </c>
      <c r="J7" s="36" t="s">
        <v>3</v>
      </c>
      <c r="K7" s="36" t="s">
        <v>2</v>
      </c>
      <c r="L7" s="36" t="s">
        <v>3</v>
      </c>
      <c r="M7" s="36" t="s">
        <v>2</v>
      </c>
      <c r="N7" s="36" t="s">
        <v>3</v>
      </c>
      <c r="O7" s="36" t="s">
        <v>2</v>
      </c>
      <c r="P7" s="38" t="s">
        <v>3</v>
      </c>
    </row>
    <row r="8" spans="1:16" x14ac:dyDescent="0.2">
      <c r="A8" s="19">
        <v>1</v>
      </c>
      <c r="B8" s="9">
        <v>2</v>
      </c>
      <c r="C8" s="10">
        <v>3</v>
      </c>
      <c r="D8" s="10">
        <v>4</v>
      </c>
      <c r="E8" s="10">
        <v>5</v>
      </c>
      <c r="F8" s="10">
        <v>6</v>
      </c>
      <c r="G8" s="10">
        <v>7</v>
      </c>
      <c r="H8" s="10">
        <v>8</v>
      </c>
      <c r="I8" s="10">
        <v>9</v>
      </c>
      <c r="J8" s="10">
        <v>10</v>
      </c>
      <c r="K8" s="10">
        <v>11</v>
      </c>
      <c r="L8" s="10">
        <v>12</v>
      </c>
      <c r="M8" s="10">
        <v>13</v>
      </c>
      <c r="N8" s="10">
        <v>14</v>
      </c>
      <c r="O8" s="10">
        <v>15</v>
      </c>
      <c r="P8" s="11">
        <v>16</v>
      </c>
    </row>
    <row r="9" spans="1:16" ht="25.5" customHeight="1" thickBot="1" x14ac:dyDescent="0.25">
      <c r="A9" s="274" t="s">
        <v>388</v>
      </c>
      <c r="B9" s="275"/>
      <c r="C9" s="275"/>
      <c r="D9" s="275"/>
      <c r="E9" s="275"/>
      <c r="F9" s="275"/>
      <c r="G9" s="275"/>
      <c r="H9" s="275"/>
      <c r="I9" s="275"/>
      <c r="J9" s="275"/>
      <c r="K9" s="275"/>
      <c r="L9" s="275"/>
      <c r="M9" s="275"/>
      <c r="N9" s="275"/>
      <c r="O9" s="275"/>
      <c r="P9" s="276"/>
    </row>
    <row r="10" spans="1:16" ht="15" customHeight="1" x14ac:dyDescent="0.2">
      <c r="A10" s="94">
        <v>1</v>
      </c>
      <c r="B10" s="92" t="s">
        <v>126</v>
      </c>
      <c r="C10" s="155">
        <f t="shared" ref="C10:L10" si="0">ROUND(SUM(C11,C13:C15),0)</f>
        <v>0</v>
      </c>
      <c r="D10" s="155">
        <f t="shared" si="0"/>
        <v>0</v>
      </c>
      <c r="E10" s="155">
        <f t="shared" si="0"/>
        <v>0</v>
      </c>
      <c r="F10" s="155">
        <f t="shared" si="0"/>
        <v>0</v>
      </c>
      <c r="G10" s="155">
        <f t="shared" si="0"/>
        <v>0</v>
      </c>
      <c r="H10" s="155">
        <f t="shared" si="0"/>
        <v>0</v>
      </c>
      <c r="I10" s="155">
        <f t="shared" si="0"/>
        <v>0</v>
      </c>
      <c r="J10" s="155">
        <f t="shared" si="0"/>
        <v>0</v>
      </c>
      <c r="K10" s="155">
        <f t="shared" si="0"/>
        <v>0</v>
      </c>
      <c r="L10" s="155">
        <f t="shared" si="0"/>
        <v>0</v>
      </c>
      <c r="M10" s="155">
        <f>ROUND(SUM(M13:M15),0)</f>
        <v>0</v>
      </c>
      <c r="N10" s="155">
        <f>ROUND(SUM(N13:N15),0)</f>
        <v>0</v>
      </c>
      <c r="O10" s="155">
        <f>ROUND(SUM(O13:O15),0)</f>
        <v>0</v>
      </c>
      <c r="P10" s="157">
        <f>ROUND(SUM(P13:P15),0)</f>
        <v>0</v>
      </c>
    </row>
    <row r="11" spans="1:16" ht="15" customHeight="1" x14ac:dyDescent="0.2">
      <c r="A11" s="86">
        <v>2</v>
      </c>
      <c r="B11" s="79" t="s">
        <v>253</v>
      </c>
      <c r="C11" s="43">
        <f>ROUND(SUM(E11,G11,I11,K11),0)</f>
        <v>0</v>
      </c>
      <c r="D11" s="43">
        <f>ROUND(SUM(F11,H11,J11,L11),0)</f>
        <v>0</v>
      </c>
      <c r="E11" s="184"/>
      <c r="F11" s="148"/>
      <c r="G11" s="148"/>
      <c r="H11" s="148"/>
      <c r="I11" s="148"/>
      <c r="J11" s="148"/>
      <c r="K11" s="148"/>
      <c r="L11" s="148"/>
      <c r="M11" s="185"/>
      <c r="N11" s="185"/>
      <c r="O11" s="185"/>
      <c r="P11" s="186"/>
    </row>
    <row r="12" spans="1:16" ht="15" customHeight="1" x14ac:dyDescent="0.2">
      <c r="A12" s="86">
        <v>3</v>
      </c>
      <c r="B12" s="139" t="s">
        <v>252</v>
      </c>
      <c r="C12" s="43">
        <f>ROUND(SUM(E12,G12,I12,K12),0)</f>
        <v>0</v>
      </c>
      <c r="D12" s="43">
        <f>ROUND(SUM(F12,H12,J12,L12),0)</f>
        <v>0</v>
      </c>
      <c r="E12" s="148"/>
      <c r="F12" s="148"/>
      <c r="G12" s="148"/>
      <c r="H12" s="148"/>
      <c r="I12" s="148"/>
      <c r="J12" s="148"/>
      <c r="K12" s="148"/>
      <c r="L12" s="148"/>
      <c r="M12" s="185"/>
      <c r="N12" s="185"/>
      <c r="O12" s="185"/>
      <c r="P12" s="186"/>
    </row>
    <row r="13" spans="1:16" ht="15" customHeight="1" x14ac:dyDescent="0.2">
      <c r="A13" s="86">
        <v>4</v>
      </c>
      <c r="B13" s="79" t="s">
        <v>125</v>
      </c>
      <c r="C13" s="43">
        <f t="shared" ref="C13:D15" si="1">ROUND(SUM(E13,G13,I13,K13,M13,O13),0)</f>
        <v>0</v>
      </c>
      <c r="D13" s="43">
        <f t="shared" si="1"/>
        <v>0</v>
      </c>
      <c r="E13" s="148"/>
      <c r="F13" s="148"/>
      <c r="G13" s="148"/>
      <c r="H13" s="148"/>
      <c r="I13" s="148"/>
      <c r="J13" s="148"/>
      <c r="K13" s="148"/>
      <c r="L13" s="148"/>
      <c r="M13" s="148"/>
      <c r="N13" s="148"/>
      <c r="O13" s="148"/>
      <c r="P13" s="31"/>
    </row>
    <row r="14" spans="1:16" ht="15" customHeight="1" x14ac:dyDescent="0.2">
      <c r="A14" s="86">
        <v>5</v>
      </c>
      <c r="B14" s="79" t="s">
        <v>4</v>
      </c>
      <c r="C14" s="43">
        <f t="shared" si="1"/>
        <v>0</v>
      </c>
      <c r="D14" s="43">
        <f t="shared" si="1"/>
        <v>0</v>
      </c>
      <c r="E14" s="148"/>
      <c r="F14" s="148"/>
      <c r="G14" s="148"/>
      <c r="H14" s="148"/>
      <c r="I14" s="148"/>
      <c r="J14" s="148"/>
      <c r="K14" s="148"/>
      <c r="L14" s="148"/>
      <c r="M14" s="148"/>
      <c r="N14" s="148"/>
      <c r="O14" s="148"/>
      <c r="P14" s="31"/>
    </row>
    <row r="15" spans="1:16" ht="15" customHeight="1" thickBot="1" x14ac:dyDescent="0.25">
      <c r="A15" s="95">
        <v>6</v>
      </c>
      <c r="B15" s="93" t="s">
        <v>5</v>
      </c>
      <c r="C15" s="156">
        <f t="shared" si="1"/>
        <v>0</v>
      </c>
      <c r="D15" s="156">
        <f t="shared" si="1"/>
        <v>0</v>
      </c>
      <c r="E15" s="187"/>
      <c r="F15" s="187"/>
      <c r="G15" s="187"/>
      <c r="H15" s="187"/>
      <c r="I15" s="187"/>
      <c r="J15" s="187"/>
      <c r="K15" s="187"/>
      <c r="L15" s="187"/>
      <c r="M15" s="187"/>
      <c r="N15" s="187"/>
      <c r="O15" s="187"/>
      <c r="P15" s="188"/>
    </row>
    <row r="16" spans="1:16" ht="25.5" customHeight="1" thickBot="1" x14ac:dyDescent="0.25">
      <c r="A16" s="277" t="s">
        <v>290</v>
      </c>
      <c r="B16" s="278"/>
      <c r="C16" s="278"/>
      <c r="D16" s="278"/>
      <c r="E16" s="278"/>
      <c r="F16" s="278"/>
      <c r="G16" s="278"/>
      <c r="H16" s="278"/>
      <c r="I16" s="278"/>
      <c r="J16" s="278"/>
      <c r="K16" s="278"/>
      <c r="L16" s="278"/>
      <c r="M16" s="278"/>
      <c r="N16" s="278"/>
      <c r="O16" s="278"/>
      <c r="P16" s="279"/>
    </row>
    <row r="17" spans="1:16" ht="15" customHeight="1" x14ac:dyDescent="0.2">
      <c r="A17" s="94">
        <v>7</v>
      </c>
      <c r="B17" s="92" t="s">
        <v>127</v>
      </c>
      <c r="C17" s="155">
        <f t="shared" ref="C17:L17" si="2">ROUND(SUM(C18,C20,C21,C22),0)</f>
        <v>0</v>
      </c>
      <c r="D17" s="155">
        <f t="shared" si="2"/>
        <v>0</v>
      </c>
      <c r="E17" s="155">
        <f t="shared" si="2"/>
        <v>0</v>
      </c>
      <c r="F17" s="155">
        <f t="shared" si="2"/>
        <v>0</v>
      </c>
      <c r="G17" s="155">
        <f t="shared" si="2"/>
        <v>0</v>
      </c>
      <c r="H17" s="155">
        <f t="shared" si="2"/>
        <v>0</v>
      </c>
      <c r="I17" s="155">
        <f t="shared" si="2"/>
        <v>0</v>
      </c>
      <c r="J17" s="155">
        <f t="shared" si="2"/>
        <v>0</v>
      </c>
      <c r="K17" s="155">
        <f t="shared" si="2"/>
        <v>0</v>
      </c>
      <c r="L17" s="155">
        <f t="shared" si="2"/>
        <v>0</v>
      </c>
      <c r="M17" s="155">
        <f>ROUND(SUM(M20:M22),0)</f>
        <v>0</v>
      </c>
      <c r="N17" s="155">
        <f>ROUND(SUM(N20:N22),0)</f>
        <v>0</v>
      </c>
      <c r="O17" s="155">
        <f>ROUND(SUM(O20:O22),0)</f>
        <v>0</v>
      </c>
      <c r="P17" s="157">
        <f>ROUND(SUM(P20:P22),0)</f>
        <v>0</v>
      </c>
    </row>
    <row r="18" spans="1:16" ht="15" customHeight="1" x14ac:dyDescent="0.2">
      <c r="A18" s="86">
        <v>8</v>
      </c>
      <c r="B18" s="79" t="s">
        <v>253</v>
      </c>
      <c r="C18" s="43">
        <f>ROUND(SUM(E18,G18,I18,K18),0)</f>
        <v>0</v>
      </c>
      <c r="D18" s="43">
        <f>ROUND(SUM(F18,H18,J18,L18),0)</f>
        <v>0</v>
      </c>
      <c r="E18" s="148"/>
      <c r="F18" s="148"/>
      <c r="G18" s="148"/>
      <c r="H18" s="148"/>
      <c r="I18" s="148"/>
      <c r="J18" s="148"/>
      <c r="K18" s="148"/>
      <c r="L18" s="148"/>
      <c r="M18" s="185"/>
      <c r="N18" s="185"/>
      <c r="O18" s="185"/>
      <c r="P18" s="186"/>
    </row>
    <row r="19" spans="1:16" ht="15" customHeight="1" x14ac:dyDescent="0.2">
      <c r="A19" s="86">
        <v>9</v>
      </c>
      <c r="B19" s="139" t="s">
        <v>252</v>
      </c>
      <c r="C19" s="43">
        <f>ROUND(SUM(E19,G19,I19,K19),0)</f>
        <v>0</v>
      </c>
      <c r="D19" s="43">
        <f>ROUND(SUM(F19,H19,J19,L19),0)</f>
        <v>0</v>
      </c>
      <c r="E19" s="148"/>
      <c r="F19" s="148"/>
      <c r="G19" s="148"/>
      <c r="H19" s="148"/>
      <c r="I19" s="148"/>
      <c r="J19" s="148"/>
      <c r="K19" s="148"/>
      <c r="L19" s="148"/>
      <c r="M19" s="185"/>
      <c r="N19" s="185"/>
      <c r="O19" s="185"/>
      <c r="P19" s="186"/>
    </row>
    <row r="20" spans="1:16" ht="15" customHeight="1" x14ac:dyDescent="0.2">
      <c r="A20" s="86">
        <v>10</v>
      </c>
      <c r="B20" s="79" t="s">
        <v>125</v>
      </c>
      <c r="C20" s="43">
        <f t="shared" ref="C20:D22" si="3">ROUND(SUM(E20,G20,I20,K20,M20,O20),0)</f>
        <v>0</v>
      </c>
      <c r="D20" s="43">
        <f t="shared" si="3"/>
        <v>0</v>
      </c>
      <c r="E20" s="148"/>
      <c r="F20" s="148"/>
      <c r="G20" s="148"/>
      <c r="H20" s="148"/>
      <c r="I20" s="148"/>
      <c r="J20" s="148"/>
      <c r="K20" s="148"/>
      <c r="L20" s="148"/>
      <c r="M20" s="148"/>
      <c r="N20" s="148"/>
      <c r="O20" s="148"/>
      <c r="P20" s="31"/>
    </row>
    <row r="21" spans="1:16" ht="15" customHeight="1" x14ac:dyDescent="0.2">
      <c r="A21" s="86">
        <v>11</v>
      </c>
      <c r="B21" s="79" t="s">
        <v>4</v>
      </c>
      <c r="C21" s="43">
        <f t="shared" si="3"/>
        <v>0</v>
      </c>
      <c r="D21" s="43">
        <f t="shared" si="3"/>
        <v>0</v>
      </c>
      <c r="E21" s="148"/>
      <c r="F21" s="148"/>
      <c r="G21" s="148"/>
      <c r="H21" s="148"/>
      <c r="I21" s="148"/>
      <c r="J21" s="148"/>
      <c r="K21" s="148"/>
      <c r="L21" s="148"/>
      <c r="M21" s="148"/>
      <c r="N21" s="148"/>
      <c r="O21" s="148"/>
      <c r="P21" s="31"/>
    </row>
    <row r="22" spans="1:16" ht="15" customHeight="1" thickBot="1" x14ac:dyDescent="0.25">
      <c r="A22" s="87">
        <v>12</v>
      </c>
      <c r="B22" s="80" t="s">
        <v>5</v>
      </c>
      <c r="C22" s="158">
        <f t="shared" si="3"/>
        <v>0</v>
      </c>
      <c r="D22" s="158">
        <f t="shared" si="3"/>
        <v>0</v>
      </c>
      <c r="E22" s="149"/>
      <c r="F22" s="149"/>
      <c r="G22" s="149"/>
      <c r="H22" s="149"/>
      <c r="I22" s="149"/>
      <c r="J22" s="149"/>
      <c r="K22" s="149"/>
      <c r="L22" s="149"/>
      <c r="M22" s="149"/>
      <c r="N22" s="149"/>
      <c r="O22" s="149"/>
      <c r="P22" s="32"/>
    </row>
    <row r="23" spans="1:16" ht="15" customHeight="1" thickTop="1" x14ac:dyDescent="0.2"/>
    <row r="24" spans="1:16" ht="15" customHeight="1" x14ac:dyDescent="0.2">
      <c r="A24" s="26" t="s">
        <v>116</v>
      </c>
      <c r="B24" s="26"/>
      <c r="C24" s="26"/>
      <c r="D24" s="26"/>
      <c r="E24" s="26"/>
      <c r="F24" s="26"/>
      <c r="G24" s="26"/>
      <c r="H24" s="26"/>
      <c r="I24" s="26"/>
      <c r="J24" s="26"/>
      <c r="K24" s="26"/>
      <c r="L24" s="26"/>
      <c r="M24" s="26"/>
      <c r="N24" s="26"/>
      <c r="O24" s="26"/>
      <c r="P24" s="26"/>
    </row>
    <row r="25" spans="1:16" ht="8.25" customHeight="1" x14ac:dyDescent="0.2">
      <c r="A25" s="26"/>
      <c r="B25" s="26"/>
      <c r="C25" s="26"/>
      <c r="D25" s="26"/>
      <c r="E25" s="26"/>
      <c r="F25" s="26"/>
      <c r="G25" s="26"/>
      <c r="H25" s="26"/>
      <c r="I25" s="26"/>
      <c r="J25" s="26"/>
      <c r="K25" s="26"/>
      <c r="L25" s="26"/>
      <c r="M25" s="26"/>
      <c r="N25" s="26"/>
      <c r="O25" s="26"/>
      <c r="P25" s="26"/>
    </row>
    <row r="26" spans="1:16" ht="15" customHeight="1" x14ac:dyDescent="0.2">
      <c r="A26" s="26" t="s">
        <v>163</v>
      </c>
      <c r="B26" s="26"/>
      <c r="C26" s="26"/>
      <c r="D26" s="26"/>
      <c r="E26" s="26"/>
      <c r="F26" s="26"/>
      <c r="G26" s="26"/>
      <c r="H26" s="26"/>
      <c r="I26" s="26"/>
      <c r="J26" s="26"/>
      <c r="K26" s="26"/>
      <c r="L26" s="26"/>
      <c r="M26" s="26"/>
      <c r="N26" s="26"/>
      <c r="O26" s="26"/>
      <c r="P26" s="26"/>
    </row>
    <row r="27" spans="1:16" ht="8.25" customHeight="1" x14ac:dyDescent="0.2">
      <c r="A27" s="26"/>
      <c r="B27" s="26"/>
      <c r="C27" s="26"/>
      <c r="D27" s="26"/>
      <c r="E27" s="26"/>
      <c r="F27" s="26"/>
      <c r="G27" s="26"/>
      <c r="H27" s="26"/>
      <c r="I27" s="26"/>
      <c r="J27" s="26"/>
      <c r="K27" s="26"/>
      <c r="L27" s="26"/>
      <c r="M27" s="26"/>
      <c r="N27" s="26"/>
      <c r="O27" s="26"/>
      <c r="P27" s="26"/>
    </row>
    <row r="28" spans="1:16" ht="15" customHeight="1" x14ac:dyDescent="0.2">
      <c r="A28" s="26" t="s">
        <v>164</v>
      </c>
      <c r="B28" s="26"/>
      <c r="C28" s="26"/>
      <c r="D28" s="26"/>
      <c r="E28" s="26"/>
      <c r="F28" s="26"/>
      <c r="G28" s="26"/>
      <c r="H28" s="26"/>
      <c r="I28" s="26"/>
      <c r="J28" s="26"/>
      <c r="K28" s="26"/>
      <c r="L28" s="26"/>
      <c r="M28" s="26"/>
      <c r="N28" s="26"/>
      <c r="O28" s="26"/>
      <c r="P28" s="26"/>
    </row>
    <row r="29" spans="1:16" ht="17.25" hidden="1" customHeight="1" x14ac:dyDescent="0.2"/>
    <row r="30" spans="1:16" ht="17.25" hidden="1" customHeight="1" x14ac:dyDescent="0.2"/>
    <row r="31" spans="1:16" ht="17.25" hidden="1" customHeight="1" x14ac:dyDescent="0.2"/>
    <row r="32" spans="1:16" ht="17.25" hidden="1" customHeight="1" x14ac:dyDescent="0.2"/>
    <row r="33" ht="17.25" hidden="1" customHeight="1" x14ac:dyDescent="0.2"/>
    <row r="34" ht="17.25" hidden="1" customHeight="1" x14ac:dyDescent="0.2"/>
    <row r="35" ht="17.25" hidden="1" customHeight="1" x14ac:dyDescent="0.2"/>
    <row r="36" ht="17.25" hidden="1" customHeight="1" x14ac:dyDescent="0.2"/>
    <row r="37" ht="17.25" hidden="1" customHeight="1" x14ac:dyDescent="0.2"/>
    <row r="38" ht="17.25" hidden="1" customHeight="1" x14ac:dyDescent="0.2"/>
    <row r="39" ht="17.25" hidden="1" customHeight="1" x14ac:dyDescent="0.2"/>
    <row r="40" ht="17.25" hidden="1" customHeight="1" x14ac:dyDescent="0.2"/>
  </sheetData>
  <sheetProtection algorithmName="SHA-512" hashValue="I0h3T8i5mASApy+MyxHUjtGiDvfGN9cMpFVpeLnkj4ZK+xPSOhX3znpL/ZSVgXfnUmB+0BGup+S1BzrMdN0xJA==" saltValue="LTYTp6sB+sChKME3jaoRBw==" spinCount="100000" sheet="1" objects="1" scenarios="1"/>
  <mergeCells count="13">
    <mergeCell ref="A2:P2"/>
    <mergeCell ref="O4:P6"/>
    <mergeCell ref="A9:P9"/>
    <mergeCell ref="A16:P16"/>
    <mergeCell ref="A3:A7"/>
    <mergeCell ref="B3:B7"/>
    <mergeCell ref="C3:D6"/>
    <mergeCell ref="E3:P3"/>
    <mergeCell ref="E4:F6"/>
    <mergeCell ref="G4:H6"/>
    <mergeCell ref="I4:J6"/>
    <mergeCell ref="K4:L6"/>
    <mergeCell ref="M4:N6"/>
  </mergeCells>
  <conditionalFormatting sqref="C10">
    <cfRule type="cellIs" dxfId="23" priority="1" operator="equal">
      <formula>0</formula>
    </cfRule>
  </conditionalFormatting>
  <dataValidations count="1">
    <dataValidation type="whole" allowBlank="1" showErrorMessage="1" errorTitle="Greška" error="Unesite broj:  0 - 9999" prompt="Unesite broj:  0 - 9999" sqref="E11:L15 M13:P15 E18:L22 M20:P22" xr:uid="{00000000-0002-0000-0300-000000000000}">
      <formula1>0</formula1>
      <formula2>9999</formula2>
    </dataValidation>
  </dataValidations>
  <pageMargins left="0.15748031496062992" right="0.15748031496062992" top="0.39370078740157483" bottom="0.39370078740157483" header="0.51181102362204722" footer="0.51181102362204722"/>
  <pageSetup paperSize="9" scale="72" fitToHeight="0" orientation="landscape" blackAndWhite="1" r:id="rId1"/>
  <headerFooter alignWithMargins="0">
    <oddFooter>&amp;C&amp;F - &amp;A - str &amp;P / &amp;N</oddFooter>
  </headerFooter>
  <ignoredErrors>
    <ignoredError sqref="P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FCC7B4D7-7661-4ABA-A4F3-07445136A8D4}">
            <xm:f>'Tablica 1.'!$C$7</xm:f>
            <x14:dxf>
              <fill>
                <patternFill>
                  <bgColor rgb="FFFF0000"/>
                </patternFill>
              </fill>
            </x14:dxf>
          </x14:cfRule>
          <xm:sqref>C10</xm:sqref>
        </x14:conditionalFormatting>
        <x14:conditionalFormatting xmlns:xm="http://schemas.microsoft.com/office/excel/2006/main">
          <x14:cfRule type="cellIs" priority="4" operator="notEqual" id="{935BC238-0709-413E-AF41-D775C1321F0D}">
            <xm:f>'Tablica 1.'!$D$7</xm:f>
            <x14:dxf>
              <fill>
                <patternFill>
                  <bgColor rgb="FFFF0000"/>
                </patternFill>
              </fill>
            </x14:dxf>
          </x14:cfRule>
          <xm:sqref>D10</xm:sqref>
        </x14:conditionalFormatting>
        <x14:conditionalFormatting xmlns:xm="http://schemas.microsoft.com/office/excel/2006/main">
          <x14:cfRule type="cellIs" priority="3" operator="notEqual" id="{5A0BB8FF-A971-47A6-9693-67B091FD16FC}">
            <xm:f>'Tablica 2.'!$C$8</xm:f>
            <x14:dxf>
              <fill>
                <patternFill>
                  <bgColor rgb="FFFF0000"/>
                </patternFill>
              </fill>
            </x14:dxf>
          </x14:cfRule>
          <xm:sqref>C17</xm:sqref>
        </x14:conditionalFormatting>
        <x14:conditionalFormatting xmlns:xm="http://schemas.microsoft.com/office/excel/2006/main">
          <x14:cfRule type="cellIs" priority="2" operator="notEqual" id="{6FB05CBB-19F7-45E2-BC65-5BF69054E32D}">
            <xm:f>'Tablica 2.'!$D$8</xm:f>
            <x14:dxf>
              <fill>
                <patternFill>
                  <bgColor rgb="FFFF0000"/>
                </patternFill>
              </fill>
            </x14:dxf>
          </x14:cfRule>
          <xm:sqref>D17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28"/>
  <sheetViews>
    <sheetView showGridLines="0" zoomScaleNormal="100" workbookViewId="0"/>
  </sheetViews>
  <sheetFormatPr defaultColWidth="0" defaultRowHeight="12.75" zeroHeight="1" x14ac:dyDescent="0.2"/>
  <cols>
    <col min="1" max="1" width="9.140625" style="1" customWidth="1"/>
    <col min="2" max="2" width="27.140625" style="1" customWidth="1"/>
    <col min="3" max="16" width="11.7109375" style="1" customWidth="1"/>
    <col min="17" max="17" width="0.7109375" style="1" customWidth="1"/>
    <col min="18" max="18" width="6.28515625" style="1" hidden="1" customWidth="1"/>
    <col min="19" max="19" width="10.7109375" style="1" hidden="1" customWidth="1"/>
    <col min="20" max="16384" width="9.140625" style="1" hidden="1"/>
  </cols>
  <sheetData>
    <row r="1" spans="1:16" ht="15" customHeight="1" x14ac:dyDescent="0.2">
      <c r="P1" s="20" t="s">
        <v>45</v>
      </c>
    </row>
    <row r="2" spans="1:16" ht="15" customHeight="1" thickBot="1" x14ac:dyDescent="0.3">
      <c r="A2" s="272" t="s">
        <v>291</v>
      </c>
      <c r="B2" s="272"/>
      <c r="C2" s="272"/>
      <c r="D2" s="272"/>
      <c r="E2" s="272"/>
      <c r="F2" s="272"/>
      <c r="G2" s="272"/>
      <c r="H2" s="272"/>
      <c r="I2" s="272"/>
      <c r="J2" s="272"/>
      <c r="K2" s="272"/>
      <c r="L2" s="272"/>
      <c r="M2" s="272"/>
      <c r="N2" s="272"/>
      <c r="O2" s="272"/>
      <c r="P2" s="272"/>
    </row>
    <row r="3" spans="1:16" ht="20.25" customHeight="1" thickTop="1" x14ac:dyDescent="0.2">
      <c r="A3" s="246" t="s">
        <v>97</v>
      </c>
      <c r="B3" s="280"/>
      <c r="C3" s="238" t="s">
        <v>7</v>
      </c>
      <c r="D3" s="283"/>
      <c r="E3" s="300" t="s">
        <v>8</v>
      </c>
      <c r="F3" s="301"/>
      <c r="G3" s="301"/>
      <c r="H3" s="301"/>
      <c r="I3" s="301"/>
      <c r="J3" s="301"/>
      <c r="K3" s="301"/>
      <c r="L3" s="301"/>
      <c r="M3" s="301"/>
      <c r="N3" s="301"/>
      <c r="O3" s="301"/>
      <c r="P3" s="302"/>
    </row>
    <row r="4" spans="1:16" ht="12.75" customHeight="1" x14ac:dyDescent="0.2">
      <c r="A4" s="247"/>
      <c r="B4" s="281"/>
      <c r="C4" s="284"/>
      <c r="D4" s="284"/>
      <c r="E4" s="237" t="s">
        <v>9</v>
      </c>
      <c r="F4" s="284"/>
      <c r="G4" s="237" t="s">
        <v>120</v>
      </c>
      <c r="H4" s="284"/>
      <c r="I4" s="286" t="s">
        <v>389</v>
      </c>
      <c r="J4" s="287"/>
      <c r="K4" s="286" t="s">
        <v>203</v>
      </c>
      <c r="L4" s="292"/>
      <c r="M4" s="286" t="s">
        <v>121</v>
      </c>
      <c r="N4" s="292"/>
      <c r="O4" s="237" t="s">
        <v>122</v>
      </c>
      <c r="P4" s="273"/>
    </row>
    <row r="5" spans="1:16" x14ac:dyDescent="0.2">
      <c r="A5" s="247"/>
      <c r="B5" s="281"/>
      <c r="C5" s="284"/>
      <c r="D5" s="284"/>
      <c r="E5" s="284"/>
      <c r="F5" s="284"/>
      <c r="G5" s="284"/>
      <c r="H5" s="284"/>
      <c r="I5" s="288"/>
      <c r="J5" s="289"/>
      <c r="K5" s="293"/>
      <c r="L5" s="294"/>
      <c r="M5" s="293"/>
      <c r="N5" s="294"/>
      <c r="O5" s="237"/>
      <c r="P5" s="273"/>
    </row>
    <row r="6" spans="1:16" ht="80.25" customHeight="1" x14ac:dyDescent="0.2">
      <c r="A6" s="247"/>
      <c r="B6" s="281"/>
      <c r="C6" s="284"/>
      <c r="D6" s="284"/>
      <c r="E6" s="284"/>
      <c r="F6" s="284"/>
      <c r="G6" s="284"/>
      <c r="H6" s="284"/>
      <c r="I6" s="290"/>
      <c r="J6" s="291"/>
      <c r="K6" s="269"/>
      <c r="L6" s="295"/>
      <c r="M6" s="269"/>
      <c r="N6" s="295"/>
      <c r="O6" s="237"/>
      <c r="P6" s="273"/>
    </row>
    <row r="7" spans="1:16" ht="20.25" customHeight="1" x14ac:dyDescent="0.2">
      <c r="A7" s="248"/>
      <c r="B7" s="282"/>
      <c r="C7" s="36" t="s">
        <v>2</v>
      </c>
      <c r="D7" s="36" t="s">
        <v>3</v>
      </c>
      <c r="E7" s="36" t="s">
        <v>2</v>
      </c>
      <c r="F7" s="36" t="s">
        <v>3</v>
      </c>
      <c r="G7" s="36" t="s">
        <v>2</v>
      </c>
      <c r="H7" s="36" t="s">
        <v>3</v>
      </c>
      <c r="I7" s="36" t="s">
        <v>2</v>
      </c>
      <c r="J7" s="36" t="s">
        <v>3</v>
      </c>
      <c r="K7" s="36" t="s">
        <v>2</v>
      </c>
      <c r="L7" s="36" t="s">
        <v>3</v>
      </c>
      <c r="M7" s="36" t="s">
        <v>2</v>
      </c>
      <c r="N7" s="36" t="s">
        <v>3</v>
      </c>
      <c r="O7" s="36" t="s">
        <v>2</v>
      </c>
      <c r="P7" s="38" t="s">
        <v>3</v>
      </c>
    </row>
    <row r="8" spans="1:16" x14ac:dyDescent="0.2">
      <c r="A8" s="81">
        <v>1</v>
      </c>
      <c r="B8" s="84">
        <v>2</v>
      </c>
      <c r="C8" s="89">
        <v>3</v>
      </c>
      <c r="D8" s="89">
        <v>4</v>
      </c>
      <c r="E8" s="89">
        <v>5</v>
      </c>
      <c r="F8" s="89">
        <v>6</v>
      </c>
      <c r="G8" s="89">
        <v>7</v>
      </c>
      <c r="H8" s="89">
        <v>8</v>
      </c>
      <c r="I8" s="89">
        <v>9</v>
      </c>
      <c r="J8" s="89">
        <v>10</v>
      </c>
      <c r="K8" s="89">
        <v>11</v>
      </c>
      <c r="L8" s="89">
        <v>12</v>
      </c>
      <c r="M8" s="89">
        <v>13</v>
      </c>
      <c r="N8" s="89">
        <v>14</v>
      </c>
      <c r="O8" s="89">
        <v>15</v>
      </c>
      <c r="P8" s="90">
        <v>16</v>
      </c>
    </row>
    <row r="9" spans="1:16" ht="25.5" customHeight="1" thickBot="1" x14ac:dyDescent="0.25">
      <c r="A9" s="296" t="s">
        <v>388</v>
      </c>
      <c r="B9" s="297"/>
      <c r="C9" s="297"/>
      <c r="D9" s="297"/>
      <c r="E9" s="297"/>
      <c r="F9" s="297"/>
      <c r="G9" s="297"/>
      <c r="H9" s="297"/>
      <c r="I9" s="297"/>
      <c r="J9" s="297"/>
      <c r="K9" s="297"/>
      <c r="L9" s="297"/>
      <c r="M9" s="297"/>
      <c r="N9" s="297"/>
      <c r="O9" s="297"/>
      <c r="P9" s="298"/>
    </row>
    <row r="10" spans="1:16" ht="15" customHeight="1" x14ac:dyDescent="0.2">
      <c r="A10" s="94">
        <v>1</v>
      </c>
      <c r="B10" s="92" t="s">
        <v>70</v>
      </c>
      <c r="C10" s="159">
        <f t="shared" ref="C10:L10" si="0">ROUND(SUM(C11,C13:C15),1)</f>
        <v>0</v>
      </c>
      <c r="D10" s="159">
        <f t="shared" si="0"/>
        <v>0</v>
      </c>
      <c r="E10" s="159">
        <f t="shared" si="0"/>
        <v>0</v>
      </c>
      <c r="F10" s="159">
        <f t="shared" si="0"/>
        <v>0</v>
      </c>
      <c r="G10" s="159">
        <f t="shared" si="0"/>
        <v>0</v>
      </c>
      <c r="H10" s="159">
        <f t="shared" si="0"/>
        <v>0</v>
      </c>
      <c r="I10" s="159">
        <f t="shared" si="0"/>
        <v>0</v>
      </c>
      <c r="J10" s="159">
        <f t="shared" si="0"/>
        <v>0</v>
      </c>
      <c r="K10" s="159">
        <f t="shared" si="0"/>
        <v>0</v>
      </c>
      <c r="L10" s="159">
        <f t="shared" si="0"/>
        <v>0</v>
      </c>
      <c r="M10" s="159">
        <f>ROUND(SUM(M13:M15),1)</f>
        <v>0</v>
      </c>
      <c r="N10" s="159">
        <f>ROUND(SUM(N13:N15),1)</f>
        <v>0</v>
      </c>
      <c r="O10" s="159">
        <f>ROUND(SUM(O13:O15),1)</f>
        <v>0</v>
      </c>
      <c r="P10" s="162">
        <f>ROUND(SUM(P13:P15),1)</f>
        <v>0</v>
      </c>
    </row>
    <row r="11" spans="1:16" ht="15" customHeight="1" x14ac:dyDescent="0.2">
      <c r="A11" s="86">
        <v>2</v>
      </c>
      <c r="B11" s="79" t="s">
        <v>253</v>
      </c>
      <c r="C11" s="160">
        <f>ROUND(SUM(E11,G11,I11,K11),1)</f>
        <v>0</v>
      </c>
      <c r="D11" s="160">
        <f>ROUND(SUM(F11,H11,J11,L11),1)</f>
        <v>0</v>
      </c>
      <c r="E11" s="180"/>
      <c r="F11" s="180"/>
      <c r="G11" s="180"/>
      <c r="H11" s="180"/>
      <c r="I11" s="180"/>
      <c r="J11" s="180"/>
      <c r="K11" s="180"/>
      <c r="L11" s="180"/>
      <c r="M11" s="189"/>
      <c r="N11" s="189"/>
      <c r="O11" s="189"/>
      <c r="P11" s="190"/>
    </row>
    <row r="12" spans="1:16" ht="15" customHeight="1" x14ac:dyDescent="0.2">
      <c r="A12" s="86">
        <v>3</v>
      </c>
      <c r="B12" s="139" t="s">
        <v>252</v>
      </c>
      <c r="C12" s="160">
        <f>ROUND(SUM(E12,G12,I12,K12),1)</f>
        <v>0</v>
      </c>
      <c r="D12" s="160">
        <f>ROUND(SUM(F12,H12,J12,L12),1)</f>
        <v>0</v>
      </c>
      <c r="E12" s="180"/>
      <c r="F12" s="180"/>
      <c r="G12" s="180"/>
      <c r="H12" s="180"/>
      <c r="I12" s="180"/>
      <c r="J12" s="180"/>
      <c r="K12" s="180"/>
      <c r="L12" s="180"/>
      <c r="M12" s="189"/>
      <c r="N12" s="189"/>
      <c r="O12" s="189"/>
      <c r="P12" s="190"/>
    </row>
    <row r="13" spans="1:16" ht="15" customHeight="1" x14ac:dyDescent="0.2">
      <c r="A13" s="86">
        <v>4</v>
      </c>
      <c r="B13" s="79" t="s">
        <v>125</v>
      </c>
      <c r="C13" s="160">
        <f>ROUND(SUM(E13,G13,I13,K13,M13,O13),1)</f>
        <v>0</v>
      </c>
      <c r="D13" s="160">
        <f>ROUND(SUM(F13,H13,J13,L13,N13,P13),1)</f>
        <v>0</v>
      </c>
      <c r="E13" s="180"/>
      <c r="F13" s="180"/>
      <c r="G13" s="180"/>
      <c r="H13" s="180"/>
      <c r="I13" s="180"/>
      <c r="J13" s="180"/>
      <c r="K13" s="180"/>
      <c r="L13" s="180"/>
      <c r="M13" s="180"/>
      <c r="N13" s="180"/>
      <c r="O13" s="180"/>
      <c r="P13" s="181"/>
    </row>
    <row r="14" spans="1:16" ht="15" customHeight="1" x14ac:dyDescent="0.2">
      <c r="A14" s="86">
        <v>5</v>
      </c>
      <c r="B14" s="79" t="s">
        <v>4</v>
      </c>
      <c r="C14" s="160">
        <f>ROUND(SUM(E14,G14,I14,K14,M14,O14),1)</f>
        <v>0</v>
      </c>
      <c r="D14" s="160">
        <f>ROUND(SUM(F14,H14,J14,L14,N14,P14),1)</f>
        <v>0</v>
      </c>
      <c r="E14" s="180"/>
      <c r="F14" s="180"/>
      <c r="G14" s="180"/>
      <c r="H14" s="180"/>
      <c r="I14" s="180"/>
      <c r="J14" s="180"/>
      <c r="K14" s="180"/>
      <c r="L14" s="180"/>
      <c r="M14" s="180"/>
      <c r="N14" s="180"/>
      <c r="O14" s="180"/>
      <c r="P14" s="181"/>
    </row>
    <row r="15" spans="1:16" ht="15" customHeight="1" thickBot="1" x14ac:dyDescent="0.25">
      <c r="A15" s="95">
        <v>6</v>
      </c>
      <c r="B15" s="93" t="s">
        <v>5</v>
      </c>
      <c r="C15" s="161">
        <f t="shared" ref="C15" si="1">SUM(E15,G15,I15,K15,M15,O15)</f>
        <v>0</v>
      </c>
      <c r="D15" s="161">
        <f>ROUND(SUM(F15,H15,J15,L15,N15,P15),1)</f>
        <v>0</v>
      </c>
      <c r="E15" s="191"/>
      <c r="F15" s="191"/>
      <c r="G15" s="191"/>
      <c r="H15" s="191"/>
      <c r="I15" s="191"/>
      <c r="J15" s="191"/>
      <c r="K15" s="191"/>
      <c r="L15" s="191"/>
      <c r="M15" s="191"/>
      <c r="N15" s="191"/>
      <c r="O15" s="191"/>
      <c r="P15" s="192"/>
    </row>
    <row r="16" spans="1:16" s="57" customFormat="1" ht="25.5" customHeight="1" thickBot="1" x14ac:dyDescent="0.25">
      <c r="A16" s="277" t="s">
        <v>290</v>
      </c>
      <c r="B16" s="278"/>
      <c r="C16" s="278"/>
      <c r="D16" s="278"/>
      <c r="E16" s="278"/>
      <c r="F16" s="278"/>
      <c r="G16" s="278"/>
      <c r="H16" s="278"/>
      <c r="I16" s="278"/>
      <c r="J16" s="278"/>
      <c r="K16" s="278"/>
      <c r="L16" s="278"/>
      <c r="M16" s="278"/>
      <c r="N16" s="278"/>
      <c r="O16" s="278"/>
      <c r="P16" s="279"/>
    </row>
    <row r="17" spans="1:16" ht="15" customHeight="1" x14ac:dyDescent="0.2">
      <c r="A17" s="12">
        <v>7</v>
      </c>
      <c r="B17" s="92" t="s">
        <v>127</v>
      </c>
      <c r="C17" s="159">
        <f>ROUND(SUM(C18,C20:C22),1)</f>
        <v>0</v>
      </c>
      <c r="D17" s="159">
        <f>ROUND(SUM(D18,D20:D22),1)</f>
        <v>0</v>
      </c>
      <c r="E17" s="159">
        <f t="shared" ref="E17:L17" si="2">ROUND(SUM(E18,E20,E21,E22),1)</f>
        <v>0</v>
      </c>
      <c r="F17" s="159">
        <f t="shared" si="2"/>
        <v>0</v>
      </c>
      <c r="G17" s="159">
        <f t="shared" si="2"/>
        <v>0</v>
      </c>
      <c r="H17" s="159">
        <f t="shared" si="2"/>
        <v>0</v>
      </c>
      <c r="I17" s="159">
        <f t="shared" si="2"/>
        <v>0</v>
      </c>
      <c r="J17" s="159">
        <f t="shared" si="2"/>
        <v>0</v>
      </c>
      <c r="K17" s="159">
        <f t="shared" si="2"/>
        <v>0</v>
      </c>
      <c r="L17" s="159">
        <f t="shared" si="2"/>
        <v>0</v>
      </c>
      <c r="M17" s="159">
        <f>ROUND(SUM(M20:M22),1)</f>
        <v>0</v>
      </c>
      <c r="N17" s="159">
        <f>ROUND(SUM(N20:N22),K1)</f>
        <v>0</v>
      </c>
      <c r="O17" s="159">
        <f>ROUND(SUM(O20:O22),1)</f>
        <v>0</v>
      </c>
      <c r="P17" s="162">
        <f>ROUND(SUM(P20:P22),1)</f>
        <v>0</v>
      </c>
    </row>
    <row r="18" spans="1:16" ht="15" customHeight="1" x14ac:dyDescent="0.2">
      <c r="A18" s="7">
        <v>8</v>
      </c>
      <c r="B18" s="79" t="s">
        <v>253</v>
      </c>
      <c r="C18" s="160">
        <f>ROUND(SUM(E18,G18,I18,K18),1)</f>
        <v>0</v>
      </c>
      <c r="D18" s="160">
        <f>ROUND(SUM(F18,H18,J18,L18),1)</f>
        <v>0</v>
      </c>
      <c r="E18" s="180"/>
      <c r="F18" s="180"/>
      <c r="G18" s="180"/>
      <c r="H18" s="180"/>
      <c r="I18" s="180"/>
      <c r="J18" s="180"/>
      <c r="K18" s="180"/>
      <c r="L18" s="180"/>
      <c r="M18" s="189"/>
      <c r="N18" s="189"/>
      <c r="O18" s="189"/>
      <c r="P18" s="190"/>
    </row>
    <row r="19" spans="1:16" ht="15" customHeight="1" x14ac:dyDescent="0.2">
      <c r="A19" s="7">
        <v>9</v>
      </c>
      <c r="B19" s="139" t="s">
        <v>252</v>
      </c>
      <c r="C19" s="160">
        <f>ROUND(SUM(E19,G19,I19,K19),1)</f>
        <v>0</v>
      </c>
      <c r="D19" s="160">
        <f>ROUND(SUM(F19,H19,J19,L19),1)</f>
        <v>0</v>
      </c>
      <c r="E19" s="180"/>
      <c r="F19" s="180"/>
      <c r="G19" s="180"/>
      <c r="H19" s="180"/>
      <c r="I19" s="180"/>
      <c r="J19" s="180"/>
      <c r="K19" s="180"/>
      <c r="L19" s="180"/>
      <c r="M19" s="189"/>
      <c r="N19" s="189"/>
      <c r="O19" s="189"/>
      <c r="P19" s="190"/>
    </row>
    <row r="20" spans="1:16" ht="15" customHeight="1" x14ac:dyDescent="0.2">
      <c r="A20" s="7">
        <v>10</v>
      </c>
      <c r="B20" s="79" t="s">
        <v>125</v>
      </c>
      <c r="C20" s="160">
        <f t="shared" ref="C20:D22" si="3">ROUND(SUM(E20,G20,I20,K20,M20,O20),1)</f>
        <v>0</v>
      </c>
      <c r="D20" s="160">
        <f t="shared" si="3"/>
        <v>0</v>
      </c>
      <c r="E20" s="180"/>
      <c r="F20" s="180"/>
      <c r="G20" s="180"/>
      <c r="H20" s="180"/>
      <c r="I20" s="180"/>
      <c r="J20" s="180"/>
      <c r="K20" s="180"/>
      <c r="L20" s="180"/>
      <c r="M20" s="180"/>
      <c r="N20" s="180"/>
      <c r="O20" s="180"/>
      <c r="P20" s="181"/>
    </row>
    <row r="21" spans="1:16" ht="15" customHeight="1" x14ac:dyDescent="0.2">
      <c r="A21" s="7">
        <v>11</v>
      </c>
      <c r="B21" s="79" t="s">
        <v>4</v>
      </c>
      <c r="C21" s="160">
        <f t="shared" si="3"/>
        <v>0</v>
      </c>
      <c r="D21" s="160">
        <f t="shared" si="3"/>
        <v>0</v>
      </c>
      <c r="E21" s="180"/>
      <c r="F21" s="180"/>
      <c r="G21" s="180"/>
      <c r="H21" s="180"/>
      <c r="I21" s="180"/>
      <c r="J21" s="180"/>
      <c r="K21" s="180"/>
      <c r="L21" s="180"/>
      <c r="M21" s="180"/>
      <c r="N21" s="180"/>
      <c r="O21" s="180"/>
      <c r="P21" s="181"/>
    </row>
    <row r="22" spans="1:16" ht="15" customHeight="1" thickBot="1" x14ac:dyDescent="0.25">
      <c r="A22" s="8">
        <v>12</v>
      </c>
      <c r="B22" s="80" t="s">
        <v>5</v>
      </c>
      <c r="C22" s="163">
        <f t="shared" si="3"/>
        <v>0</v>
      </c>
      <c r="D22" s="163">
        <f t="shared" si="3"/>
        <v>0</v>
      </c>
      <c r="E22" s="182"/>
      <c r="F22" s="182"/>
      <c r="G22" s="182"/>
      <c r="H22" s="182"/>
      <c r="I22" s="182"/>
      <c r="J22" s="182"/>
      <c r="K22" s="182"/>
      <c r="L22" s="182"/>
      <c r="M22" s="182"/>
      <c r="N22" s="182"/>
      <c r="O22" s="182"/>
      <c r="P22" s="183"/>
    </row>
    <row r="23" spans="1:16" ht="15" customHeight="1" thickTop="1" x14ac:dyDescent="0.2"/>
    <row r="24" spans="1:16" ht="15" customHeight="1" x14ac:dyDescent="0.2">
      <c r="A24" s="299" t="s">
        <v>117</v>
      </c>
      <c r="B24" s="299"/>
      <c r="C24" s="299"/>
      <c r="D24" s="299"/>
      <c r="E24" s="299"/>
      <c r="F24" s="299"/>
      <c r="G24" s="299"/>
      <c r="H24" s="299"/>
      <c r="I24" s="299"/>
      <c r="J24" s="299"/>
      <c r="K24" s="299"/>
      <c r="L24" s="299"/>
      <c r="M24" s="299"/>
      <c r="N24" s="299"/>
      <c r="O24" s="299"/>
      <c r="P24" s="299"/>
    </row>
    <row r="25" spans="1:16" ht="8.25" customHeight="1" x14ac:dyDescent="0.2">
      <c r="A25" s="58"/>
      <c r="B25" s="58"/>
      <c r="C25" s="58"/>
      <c r="D25" s="58"/>
      <c r="E25" s="58"/>
      <c r="F25" s="58"/>
      <c r="G25" s="58"/>
      <c r="H25" s="58"/>
      <c r="I25" s="58"/>
      <c r="J25" s="58"/>
      <c r="K25" s="58"/>
      <c r="L25" s="58"/>
      <c r="M25" s="58"/>
      <c r="N25" s="58"/>
      <c r="O25" s="58"/>
      <c r="P25" s="58"/>
    </row>
    <row r="26" spans="1:16" ht="15" customHeight="1" x14ac:dyDescent="0.2">
      <c r="A26" s="299" t="s">
        <v>165</v>
      </c>
      <c r="B26" s="299"/>
      <c r="C26" s="299"/>
      <c r="D26" s="299"/>
      <c r="E26" s="299"/>
      <c r="F26" s="299"/>
      <c r="G26" s="299"/>
      <c r="H26" s="299"/>
      <c r="I26" s="299"/>
      <c r="J26" s="299"/>
      <c r="K26" s="299"/>
      <c r="L26" s="299"/>
      <c r="M26" s="299"/>
      <c r="N26" s="299"/>
      <c r="O26" s="299"/>
      <c r="P26" s="299"/>
    </row>
    <row r="27" spans="1:16" ht="8.25" customHeight="1" x14ac:dyDescent="0.2">
      <c r="A27" s="58"/>
      <c r="B27" s="58"/>
      <c r="C27" s="58"/>
      <c r="D27" s="58"/>
      <c r="E27" s="58"/>
      <c r="F27" s="58"/>
      <c r="G27" s="58"/>
      <c r="H27" s="58"/>
      <c r="I27" s="58"/>
      <c r="J27" s="58"/>
      <c r="K27" s="58"/>
      <c r="L27" s="58"/>
      <c r="M27" s="58"/>
      <c r="N27" s="58"/>
      <c r="O27" s="58"/>
      <c r="P27" s="58"/>
    </row>
    <row r="28" spans="1:16" ht="15" customHeight="1" x14ac:dyDescent="0.2">
      <c r="A28" s="299" t="s">
        <v>166</v>
      </c>
      <c r="B28" s="299"/>
      <c r="C28" s="299"/>
      <c r="D28" s="299"/>
      <c r="E28" s="299"/>
      <c r="F28" s="299"/>
      <c r="G28" s="299"/>
      <c r="H28" s="299"/>
      <c r="I28" s="299"/>
      <c r="J28" s="299"/>
      <c r="K28" s="299"/>
      <c r="L28" s="299"/>
      <c r="M28" s="299"/>
      <c r="N28" s="299"/>
      <c r="O28" s="299"/>
      <c r="P28" s="299"/>
    </row>
  </sheetData>
  <sheetProtection algorithmName="SHA-512" hashValue="Vv7vU8Gpj3KRFYr/GHLBsnDMzadYA5ZRSLWXcBcpWfXV4jWTwrOoj4764LrVgTvw4jNf6wnaS/9oHkcAAUQSzw==" saltValue="sd3zjVUUttscL8pVeLySiA==" spinCount="100000" sheet="1" objects="1" scenarios="1"/>
  <mergeCells count="16">
    <mergeCell ref="A28:P28"/>
    <mergeCell ref="I4:J6"/>
    <mergeCell ref="K4:L6"/>
    <mergeCell ref="M4:N6"/>
    <mergeCell ref="O4:P6"/>
    <mergeCell ref="A3:A7"/>
    <mergeCell ref="B3:B7"/>
    <mergeCell ref="C3:D6"/>
    <mergeCell ref="E4:F6"/>
    <mergeCell ref="G4:H6"/>
    <mergeCell ref="A2:P2"/>
    <mergeCell ref="A9:P9"/>
    <mergeCell ref="A16:P16"/>
    <mergeCell ref="A24:P24"/>
    <mergeCell ref="A26:P26"/>
    <mergeCell ref="E3:P3"/>
  </mergeCells>
  <dataValidations count="1">
    <dataValidation type="decimal" allowBlank="1" showErrorMessage="1" errorTitle="Greška" error="Unesite broj:  0 - 9999,9" prompt="Unesite broj:  0 - 9999,9" sqref="E11:L15 M13:P15 E18:L22 M20:P22" xr:uid="{00000000-0002-0000-0400-000000000000}">
      <formula1>0</formula1>
      <formula2>9999.9</formula2>
    </dataValidation>
  </dataValidations>
  <pageMargins left="0.15748031496062992" right="0.15748031496062992" top="0.39370078740157483" bottom="0.39370078740157483" header="0.51181102362204722" footer="0.51181102362204722"/>
  <pageSetup paperSize="9" scale="71" fitToHeight="0" orientation="landscape" blackAndWhite="1" r:id="rId1"/>
  <headerFooter alignWithMargins="0">
    <oddFooter>&amp;C&amp;F - &amp;A - str &amp;P / &amp;N</oddFooter>
  </headerFooter>
  <ignoredErrors>
    <ignoredError sqref="P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B19C2F95-04F0-4686-82AA-074A5CD89317}">
            <xm:f>'Tablica 1.'!$E$7</xm:f>
            <x14:dxf>
              <fill>
                <patternFill>
                  <bgColor rgb="FFFF0000"/>
                </patternFill>
              </fill>
            </x14:dxf>
          </x14:cfRule>
          <xm:sqref>C10</xm:sqref>
        </x14:conditionalFormatting>
        <x14:conditionalFormatting xmlns:xm="http://schemas.microsoft.com/office/excel/2006/main">
          <x14:cfRule type="cellIs" priority="3" operator="notEqual" id="{C1AC896B-24F9-4CCF-BB66-1DA07F6729D9}">
            <xm:f>'Tablica 1.'!$F$7</xm:f>
            <x14:dxf>
              <fill>
                <patternFill>
                  <bgColor rgb="FFFF0000"/>
                </patternFill>
              </fill>
            </x14:dxf>
          </x14:cfRule>
          <xm:sqref>D10</xm:sqref>
        </x14:conditionalFormatting>
        <x14:conditionalFormatting xmlns:xm="http://schemas.microsoft.com/office/excel/2006/main">
          <x14:cfRule type="cellIs" priority="2" operator="notEqual" id="{428B6806-558D-4BE5-84B3-5BF0AEDFB368}">
            <xm:f>'Tablica 2.'!$E$8</xm:f>
            <x14:dxf>
              <fill>
                <patternFill>
                  <bgColor rgb="FFFF0000"/>
                </patternFill>
              </fill>
            </x14:dxf>
          </x14:cfRule>
          <xm:sqref>C17</xm:sqref>
        </x14:conditionalFormatting>
        <x14:conditionalFormatting xmlns:xm="http://schemas.microsoft.com/office/excel/2006/main">
          <x14:cfRule type="cellIs" priority="1" operator="notEqual" id="{4EB6F793-9DB9-466F-B97F-D0E4103E2FE2}">
            <xm:f>'Tablica 2.'!$F$8</xm:f>
            <x14:dxf>
              <fill>
                <patternFill>
                  <bgColor rgb="FFFF0000"/>
                </patternFill>
              </fill>
            </x14:dxf>
          </x14:cfRule>
          <xm:sqref>D17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49"/>
  <sheetViews>
    <sheetView showGridLines="0" zoomScaleNormal="100" workbookViewId="0"/>
  </sheetViews>
  <sheetFormatPr defaultColWidth="0" defaultRowHeight="12.75" zeroHeight="1" x14ac:dyDescent="0.2"/>
  <cols>
    <col min="1" max="1" width="9.140625" style="1" customWidth="1"/>
    <col min="2" max="2" width="36.7109375" style="1" customWidth="1"/>
    <col min="3" max="6" width="20.7109375" style="1" customWidth="1"/>
    <col min="7" max="7" width="0.7109375" style="1" customWidth="1"/>
    <col min="8" max="9" width="10.7109375" style="1" hidden="1" customWidth="1"/>
    <col min="10" max="16384" width="9.140625" style="1" hidden="1"/>
  </cols>
  <sheetData>
    <row r="1" spans="1:6" ht="15" customHeight="1" x14ac:dyDescent="0.2">
      <c r="F1" s="20" t="s">
        <v>46</v>
      </c>
    </row>
    <row r="2" spans="1:6" s="56" customFormat="1" ht="30" customHeight="1" thickBot="1" x14ac:dyDescent="0.25">
      <c r="A2" s="303" t="s">
        <v>292</v>
      </c>
      <c r="B2" s="303"/>
      <c r="C2" s="303"/>
      <c r="D2" s="303"/>
      <c r="E2" s="303"/>
      <c r="F2" s="303"/>
    </row>
    <row r="3" spans="1:6" ht="20.25" customHeight="1" thickTop="1" x14ac:dyDescent="0.2">
      <c r="A3" s="246" t="s">
        <v>97</v>
      </c>
      <c r="B3" s="304"/>
      <c r="C3" s="266" t="s">
        <v>10</v>
      </c>
      <c r="D3" s="267"/>
      <c r="E3" s="267"/>
      <c r="F3" s="268"/>
    </row>
    <row r="4" spans="1:6" ht="21.75" customHeight="1" x14ac:dyDescent="0.2">
      <c r="A4" s="247"/>
      <c r="B4" s="305"/>
      <c r="C4" s="286" t="s">
        <v>204</v>
      </c>
      <c r="D4" s="292"/>
      <c r="E4" s="286" t="s">
        <v>205</v>
      </c>
      <c r="F4" s="307"/>
    </row>
    <row r="5" spans="1:6" ht="24" customHeight="1" x14ac:dyDescent="0.2">
      <c r="A5" s="247"/>
      <c r="B5" s="305"/>
      <c r="C5" s="269"/>
      <c r="D5" s="295"/>
      <c r="E5" s="269"/>
      <c r="F5" s="271"/>
    </row>
    <row r="6" spans="1:6" ht="20.25" customHeight="1" x14ac:dyDescent="0.2">
      <c r="A6" s="248"/>
      <c r="B6" s="306"/>
      <c r="C6" s="47" t="s">
        <v>2</v>
      </c>
      <c r="D6" s="47" t="s">
        <v>3</v>
      </c>
      <c r="E6" s="47" t="s">
        <v>2</v>
      </c>
      <c r="F6" s="48" t="s">
        <v>3</v>
      </c>
    </row>
    <row r="7" spans="1:6" ht="15" customHeight="1" x14ac:dyDescent="0.2">
      <c r="A7" s="81">
        <v>1</v>
      </c>
      <c r="B7" s="96">
        <v>2</v>
      </c>
      <c r="C7" s="89">
        <v>3</v>
      </c>
      <c r="D7" s="89">
        <v>4</v>
      </c>
      <c r="E7" s="89">
        <v>5</v>
      </c>
      <c r="F7" s="90">
        <v>6</v>
      </c>
    </row>
    <row r="8" spans="1:6" ht="15" customHeight="1" x14ac:dyDescent="0.2">
      <c r="A8" s="86">
        <v>1</v>
      </c>
      <c r="B8" s="78" t="s">
        <v>11</v>
      </c>
      <c r="C8" s="43">
        <f>ROUND(SUM(C9:C19),0)</f>
        <v>0</v>
      </c>
      <c r="D8" s="43">
        <f>ROUND(SUM(D9:D19),0)</f>
        <v>0</v>
      </c>
      <c r="E8" s="43">
        <f>ROUND(SUM(E9:E19),0)</f>
        <v>0</v>
      </c>
      <c r="F8" s="18">
        <f>ROUND(SUM(F9:F19),0)</f>
        <v>0</v>
      </c>
    </row>
    <row r="9" spans="1:6" ht="15" customHeight="1" x14ac:dyDescent="0.2">
      <c r="A9" s="86">
        <v>2</v>
      </c>
      <c r="B9" s="79" t="s">
        <v>12</v>
      </c>
      <c r="C9" s="148"/>
      <c r="D9" s="148"/>
      <c r="E9" s="148"/>
      <c r="F9" s="31"/>
    </row>
    <row r="10" spans="1:6" ht="15" customHeight="1" x14ac:dyDescent="0.2">
      <c r="A10" s="86">
        <v>3</v>
      </c>
      <c r="B10" s="79" t="s">
        <v>13</v>
      </c>
      <c r="C10" s="148"/>
      <c r="D10" s="148"/>
      <c r="E10" s="148"/>
      <c r="F10" s="31"/>
    </row>
    <row r="11" spans="1:6" ht="15" customHeight="1" x14ac:dyDescent="0.2">
      <c r="A11" s="86">
        <v>4</v>
      </c>
      <c r="B11" s="79" t="s">
        <v>14</v>
      </c>
      <c r="C11" s="148"/>
      <c r="D11" s="148"/>
      <c r="E11" s="148"/>
      <c r="F11" s="31"/>
    </row>
    <row r="12" spans="1:6" ht="15" customHeight="1" x14ac:dyDescent="0.2">
      <c r="A12" s="86">
        <v>5</v>
      </c>
      <c r="B12" s="79" t="s">
        <v>15</v>
      </c>
      <c r="C12" s="148"/>
      <c r="D12" s="148"/>
      <c r="E12" s="148"/>
      <c r="F12" s="31"/>
    </row>
    <row r="13" spans="1:6" ht="15" customHeight="1" x14ac:dyDescent="0.2">
      <c r="A13" s="86">
        <v>6</v>
      </c>
      <c r="B13" s="79" t="s">
        <v>16</v>
      </c>
      <c r="C13" s="148"/>
      <c r="D13" s="148"/>
      <c r="E13" s="148"/>
      <c r="F13" s="31"/>
    </row>
    <row r="14" spans="1:6" ht="15" customHeight="1" x14ac:dyDescent="0.2">
      <c r="A14" s="86">
        <v>7</v>
      </c>
      <c r="B14" s="79" t="s">
        <v>17</v>
      </c>
      <c r="C14" s="148"/>
      <c r="D14" s="148"/>
      <c r="E14" s="148"/>
      <c r="F14" s="31"/>
    </row>
    <row r="15" spans="1:6" ht="15" customHeight="1" x14ac:dyDescent="0.2">
      <c r="A15" s="86">
        <v>8</v>
      </c>
      <c r="B15" s="79" t="s">
        <v>18</v>
      </c>
      <c r="C15" s="148"/>
      <c r="D15" s="148"/>
      <c r="E15" s="148"/>
      <c r="F15" s="31"/>
    </row>
    <row r="16" spans="1:6" ht="15" customHeight="1" x14ac:dyDescent="0.2">
      <c r="A16" s="86">
        <v>9</v>
      </c>
      <c r="B16" s="79" t="s">
        <v>19</v>
      </c>
      <c r="C16" s="148"/>
      <c r="D16" s="148"/>
      <c r="E16" s="148"/>
      <c r="F16" s="31"/>
    </row>
    <row r="17" spans="1:6" ht="15" customHeight="1" x14ac:dyDescent="0.2">
      <c r="A17" s="86">
        <v>10</v>
      </c>
      <c r="B17" s="79" t="s">
        <v>20</v>
      </c>
      <c r="C17" s="148"/>
      <c r="D17" s="148"/>
      <c r="E17" s="148"/>
      <c r="F17" s="31"/>
    </row>
    <row r="18" spans="1:6" ht="15" customHeight="1" x14ac:dyDescent="0.2">
      <c r="A18" s="86">
        <v>11</v>
      </c>
      <c r="B18" s="79" t="s">
        <v>21</v>
      </c>
      <c r="C18" s="148"/>
      <c r="D18" s="148"/>
      <c r="E18" s="148"/>
      <c r="F18" s="31"/>
    </row>
    <row r="19" spans="1:6" ht="15" customHeight="1" thickBot="1" x14ac:dyDescent="0.25">
      <c r="A19" s="87">
        <v>12</v>
      </c>
      <c r="B19" s="80" t="s">
        <v>22</v>
      </c>
      <c r="C19" s="149"/>
      <c r="D19" s="149"/>
      <c r="E19" s="149"/>
      <c r="F19" s="32"/>
    </row>
    <row r="20" spans="1:6" ht="15" customHeight="1" thickTop="1" x14ac:dyDescent="0.2"/>
    <row r="21" spans="1:6" ht="15" customHeight="1" x14ac:dyDescent="0.2">
      <c r="A21" s="258" t="s">
        <v>254</v>
      </c>
      <c r="B21" s="258"/>
      <c r="C21" s="258"/>
      <c r="D21" s="258"/>
      <c r="E21" s="258"/>
      <c r="F21" s="258"/>
    </row>
    <row r="22" spans="1:6" ht="8.25" customHeight="1" x14ac:dyDescent="0.2">
      <c r="A22" s="52"/>
      <c r="B22" s="52"/>
      <c r="C22" s="52"/>
      <c r="D22" s="52"/>
      <c r="E22" s="52"/>
      <c r="F22" s="52"/>
    </row>
    <row r="23" spans="1:6" ht="15" customHeight="1" x14ac:dyDescent="0.2">
      <c r="A23" s="258" t="s">
        <v>118</v>
      </c>
      <c r="B23" s="258"/>
      <c r="C23" s="258"/>
      <c r="D23" s="258"/>
      <c r="E23" s="258"/>
      <c r="F23" s="258"/>
    </row>
    <row r="24" spans="1:6" ht="8.25" customHeight="1" x14ac:dyDescent="0.2">
      <c r="A24" s="52"/>
      <c r="B24" s="52"/>
      <c r="C24" s="52"/>
      <c r="D24" s="52"/>
      <c r="E24" s="52"/>
      <c r="F24" s="52"/>
    </row>
    <row r="25" spans="1:6" ht="15" customHeight="1" x14ac:dyDescent="0.2">
      <c r="A25" s="258" t="s">
        <v>119</v>
      </c>
      <c r="B25" s="258"/>
      <c r="C25" s="258"/>
      <c r="D25" s="258"/>
      <c r="E25" s="258"/>
      <c r="F25" s="25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3"/>
      <c r="F49" s="3"/>
      <c r="G49" s="3"/>
      <c r="H49" s="3"/>
    </row>
  </sheetData>
  <sheetProtection algorithmName="SHA-512" hashValue="Fcuv8t2liA/O31t3B3Rh4G041iHOGcyF8xE6QElVjGN8OwHm0Ln6Q8HstXbWVy5KSZjrMWj0GjRGpdV0ltG6KA==" saltValue="vi3ckuIVGO5rl2yJU8IgoA==" spinCount="100000" sheet="1" objects="1" scenarios="1"/>
  <mergeCells count="9">
    <mergeCell ref="A21:F21"/>
    <mergeCell ref="A23:F23"/>
    <mergeCell ref="A25:F25"/>
    <mergeCell ref="A2:F2"/>
    <mergeCell ref="C3:F3"/>
    <mergeCell ref="A3:A6"/>
    <mergeCell ref="B3:B6"/>
    <mergeCell ref="C4:D5"/>
    <mergeCell ref="E4:F5"/>
  </mergeCells>
  <dataValidations count="1">
    <dataValidation type="whole" allowBlank="1" showErrorMessage="1" errorTitle="Greška" error="Unesite broj:  0 - 9999" prompt="Unesite broj:  0 - 9999" sqref="C9:F19" xr:uid="{00000000-0002-0000-0500-000000000000}">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F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9D5119B7-3707-4070-985F-E04E4CEDBBFF}">
            <xm:f>'Tablica 1.'!$G$8</xm:f>
            <x14:dxf>
              <fill>
                <patternFill>
                  <bgColor rgb="FFFF0000"/>
                </patternFill>
              </fill>
            </x14:dxf>
          </x14:cfRule>
          <xm:sqref>C8</xm:sqref>
        </x14:conditionalFormatting>
        <x14:conditionalFormatting xmlns:xm="http://schemas.microsoft.com/office/excel/2006/main">
          <x14:cfRule type="cellIs" priority="3" operator="notEqual" id="{1E6B9D6E-9D8E-490A-82B6-1347681D86FA}">
            <xm:f>'Tablica 1.'!$H$8</xm:f>
            <x14:dxf>
              <fill>
                <patternFill>
                  <bgColor rgb="FFFF0000"/>
                </patternFill>
              </fill>
            </x14:dxf>
          </x14:cfRule>
          <xm:sqref>D8</xm:sqref>
        </x14:conditionalFormatting>
        <x14:conditionalFormatting xmlns:xm="http://schemas.microsoft.com/office/excel/2006/main">
          <x14:cfRule type="cellIs" priority="2" operator="notEqual" id="{DF4EC425-24F5-44DD-846F-5C9390F3EC5C}">
            <xm:f>'Tablica 1.'!$I$8</xm:f>
            <x14:dxf>
              <fill>
                <patternFill>
                  <bgColor rgb="FFFF0000"/>
                </patternFill>
              </fill>
            </x14:dxf>
          </x14:cfRule>
          <xm:sqref>E8</xm:sqref>
        </x14:conditionalFormatting>
        <x14:conditionalFormatting xmlns:xm="http://schemas.microsoft.com/office/excel/2006/main">
          <x14:cfRule type="cellIs" priority="1" operator="notEqual" id="{41D3C317-1DDC-4024-B1D4-93A8A98CB8DC}">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19"/>
  <sheetViews>
    <sheetView showGridLines="0" zoomScaleNormal="100" workbookViewId="0"/>
  </sheetViews>
  <sheetFormatPr defaultColWidth="0" defaultRowHeight="12.75" zeroHeight="1" x14ac:dyDescent="0.2"/>
  <cols>
    <col min="1" max="1" width="9.140625" style="1" customWidth="1"/>
    <col min="2" max="2" width="36.7109375" style="1" customWidth="1"/>
    <col min="3" max="9" width="20.7109375" style="1" customWidth="1"/>
    <col min="10" max="10" width="0.7109375" style="1" customWidth="1"/>
    <col min="11" max="21" width="10.7109375" style="1" hidden="1" customWidth="1"/>
    <col min="22" max="16384" width="9.140625" style="1" hidden="1"/>
  </cols>
  <sheetData>
    <row r="1" spans="1:9" ht="15" customHeight="1" x14ac:dyDescent="0.2">
      <c r="I1" s="20" t="s">
        <v>47</v>
      </c>
    </row>
    <row r="2" spans="1:9" ht="30" customHeight="1" thickBot="1" x14ac:dyDescent="0.25">
      <c r="A2" s="303" t="s">
        <v>293</v>
      </c>
      <c r="B2" s="303"/>
      <c r="C2" s="303"/>
      <c r="D2" s="303"/>
      <c r="E2" s="303"/>
      <c r="F2" s="303"/>
      <c r="G2" s="303"/>
      <c r="H2" s="303"/>
      <c r="I2" s="303"/>
    </row>
    <row r="3" spans="1:9" ht="24.75" customHeight="1" thickTop="1" x14ac:dyDescent="0.2">
      <c r="A3" s="246" t="s">
        <v>97</v>
      </c>
      <c r="B3" s="308" t="s">
        <v>206</v>
      </c>
      <c r="C3" s="311" t="s">
        <v>294</v>
      </c>
      <c r="D3" s="312"/>
      <c r="E3" s="315" t="s">
        <v>295</v>
      </c>
      <c r="F3" s="316"/>
      <c r="G3" s="315" t="s">
        <v>296</v>
      </c>
      <c r="H3" s="316"/>
      <c r="I3" s="319" t="s">
        <v>284</v>
      </c>
    </row>
    <row r="4" spans="1:9" ht="28.5" customHeight="1" x14ac:dyDescent="0.2">
      <c r="A4" s="247"/>
      <c r="B4" s="309"/>
      <c r="C4" s="313"/>
      <c r="D4" s="314"/>
      <c r="E4" s="317"/>
      <c r="F4" s="318"/>
      <c r="G4" s="317"/>
      <c r="H4" s="318"/>
      <c r="I4" s="320"/>
    </row>
    <row r="5" spans="1:9" ht="20.25" customHeight="1" x14ac:dyDescent="0.2">
      <c r="A5" s="248"/>
      <c r="B5" s="310"/>
      <c r="C5" s="59" t="s">
        <v>2</v>
      </c>
      <c r="D5" s="59" t="s">
        <v>3</v>
      </c>
      <c r="E5" s="60" t="s">
        <v>2</v>
      </c>
      <c r="F5" s="59" t="s">
        <v>3</v>
      </c>
      <c r="G5" s="59" t="s">
        <v>2</v>
      </c>
      <c r="H5" s="59" t="s">
        <v>3</v>
      </c>
      <c r="I5" s="321"/>
    </row>
    <row r="6" spans="1:9" x14ac:dyDescent="0.2">
      <c r="A6" s="100">
        <v>1</v>
      </c>
      <c r="B6" s="39">
        <v>2</v>
      </c>
      <c r="C6" s="10">
        <v>3</v>
      </c>
      <c r="D6" s="10">
        <v>4</v>
      </c>
      <c r="E6" s="15">
        <v>5</v>
      </c>
      <c r="F6" s="10">
        <v>6</v>
      </c>
      <c r="G6" s="10">
        <v>7</v>
      </c>
      <c r="H6" s="10">
        <v>8</v>
      </c>
      <c r="I6" s="11">
        <v>9</v>
      </c>
    </row>
    <row r="7" spans="1:9" ht="15" customHeight="1" thickBot="1" x14ac:dyDescent="0.25">
      <c r="A7" s="86">
        <v>1</v>
      </c>
      <c r="B7" s="97" t="s">
        <v>23</v>
      </c>
      <c r="C7" s="43">
        <f>ROUND(SUM(C8:C15),0)</f>
        <v>0</v>
      </c>
      <c r="D7" s="43">
        <f>ROUND(SUM(D8:D15),0)</f>
        <v>0</v>
      </c>
      <c r="E7" s="193"/>
      <c r="F7" s="149"/>
      <c r="G7" s="149"/>
      <c r="H7" s="149"/>
      <c r="I7" s="32"/>
    </row>
    <row r="8" spans="1:9" ht="15" customHeight="1" thickTop="1" x14ac:dyDescent="0.2">
      <c r="A8" s="86">
        <v>2</v>
      </c>
      <c r="B8" s="98" t="s">
        <v>24</v>
      </c>
      <c r="C8" s="148"/>
      <c r="D8" s="31"/>
      <c r="E8" s="13"/>
      <c r="F8" s="13"/>
      <c r="G8" s="13"/>
      <c r="H8" s="13"/>
      <c r="I8" s="13"/>
    </row>
    <row r="9" spans="1:9" ht="15" customHeight="1" x14ac:dyDescent="0.2">
      <c r="A9" s="86">
        <v>3</v>
      </c>
      <c r="B9" s="98" t="s">
        <v>25</v>
      </c>
      <c r="C9" s="148"/>
      <c r="D9" s="31"/>
      <c r="E9" s="13"/>
      <c r="F9" s="13"/>
      <c r="G9" s="13"/>
      <c r="H9" s="13"/>
      <c r="I9" s="13"/>
    </row>
    <row r="10" spans="1:9" ht="15" customHeight="1" x14ac:dyDescent="0.2">
      <c r="A10" s="86">
        <v>4</v>
      </c>
      <c r="B10" s="98" t="s">
        <v>26</v>
      </c>
      <c r="C10" s="148"/>
      <c r="D10" s="31"/>
      <c r="E10" s="13"/>
      <c r="F10" s="13"/>
      <c r="G10" s="13"/>
      <c r="H10" s="13"/>
      <c r="I10" s="14"/>
    </row>
    <row r="11" spans="1:9" ht="15" customHeight="1" x14ac:dyDescent="0.2">
      <c r="A11" s="86">
        <v>5</v>
      </c>
      <c r="B11" s="98" t="s">
        <v>27</v>
      </c>
      <c r="C11" s="148"/>
      <c r="D11" s="31"/>
      <c r="E11" s="13"/>
      <c r="F11" s="13"/>
      <c r="G11" s="13"/>
      <c r="H11" s="13"/>
      <c r="I11" s="13"/>
    </row>
    <row r="12" spans="1:9" ht="15" customHeight="1" x14ac:dyDescent="0.2">
      <c r="A12" s="86">
        <v>6</v>
      </c>
      <c r="B12" s="98" t="s">
        <v>28</v>
      </c>
      <c r="C12" s="148"/>
      <c r="D12" s="31"/>
      <c r="E12" s="13"/>
      <c r="F12" s="13"/>
      <c r="G12" s="13"/>
      <c r="H12" s="13"/>
      <c r="I12" s="13"/>
    </row>
    <row r="13" spans="1:9" ht="15" customHeight="1" x14ac:dyDescent="0.2">
      <c r="A13" s="86">
        <v>7</v>
      </c>
      <c r="B13" s="98" t="s">
        <v>29</v>
      </c>
      <c r="C13" s="148"/>
      <c r="D13" s="31"/>
      <c r="E13" s="13"/>
      <c r="F13" s="13"/>
      <c r="G13" s="13"/>
      <c r="H13" s="13"/>
      <c r="I13" s="13"/>
    </row>
    <row r="14" spans="1:9" ht="15" customHeight="1" x14ac:dyDescent="0.2">
      <c r="A14" s="86">
        <v>8</v>
      </c>
      <c r="B14" s="98" t="s">
        <v>30</v>
      </c>
      <c r="C14" s="148"/>
      <c r="D14" s="31"/>
      <c r="E14" s="13"/>
      <c r="F14" s="13"/>
      <c r="G14" s="13"/>
      <c r="H14" s="13"/>
      <c r="I14" s="13"/>
    </row>
    <row r="15" spans="1:9" ht="15" customHeight="1" thickBot="1" x14ac:dyDescent="0.25">
      <c r="A15" s="87">
        <v>9</v>
      </c>
      <c r="B15" s="99" t="s">
        <v>31</v>
      </c>
      <c r="C15" s="149"/>
      <c r="D15" s="32"/>
      <c r="E15" s="13"/>
      <c r="F15" s="13"/>
      <c r="G15" s="13"/>
      <c r="H15" s="13"/>
      <c r="I15" s="13"/>
    </row>
    <row r="16" spans="1:9" ht="15" customHeight="1" thickTop="1" x14ac:dyDescent="0.2"/>
    <row r="17" spans="1:9" ht="15" customHeight="1" x14ac:dyDescent="0.2">
      <c r="A17" s="258" t="s">
        <v>255</v>
      </c>
      <c r="B17" s="258"/>
      <c r="C17" s="258"/>
      <c r="D17" s="258"/>
      <c r="E17" s="258"/>
      <c r="F17" s="258"/>
      <c r="G17" s="258"/>
      <c r="H17" s="258"/>
      <c r="I17" s="258"/>
    </row>
    <row r="18" spans="1:9" ht="8.25" customHeight="1" x14ac:dyDescent="0.2">
      <c r="A18" s="52"/>
      <c r="B18" s="52"/>
      <c r="C18" s="52"/>
      <c r="D18" s="52"/>
      <c r="E18" s="52"/>
      <c r="F18" s="52"/>
      <c r="G18" s="52"/>
      <c r="H18" s="52"/>
      <c r="I18" s="52"/>
    </row>
    <row r="19" spans="1:9" ht="15" customHeight="1" x14ac:dyDescent="0.2">
      <c r="A19" s="258" t="s">
        <v>167</v>
      </c>
      <c r="B19" s="258"/>
      <c r="C19" s="258"/>
      <c r="D19" s="258"/>
      <c r="E19" s="258"/>
      <c r="F19" s="258"/>
      <c r="G19" s="258"/>
      <c r="H19" s="258"/>
      <c r="I19" s="258"/>
    </row>
  </sheetData>
  <sheetProtection algorithmName="SHA-512" hashValue="Cxg8SL50V+33/CFEs53gsyi35SriwBup5zaZUqeRCymjnRPh376UjBKjj2/tE0VFcVoVHTf1x66kJNMo6uijew==" saltValue="TVCbv1Fyt6dn0BnIOt184w==" spinCount="100000" sheet="1" objects="1" scenarios="1"/>
  <mergeCells count="9">
    <mergeCell ref="A19:I19"/>
    <mergeCell ref="A17:I17"/>
    <mergeCell ref="A2:I2"/>
    <mergeCell ref="A3:A5"/>
    <mergeCell ref="B3:B5"/>
    <mergeCell ref="C3:D4"/>
    <mergeCell ref="E3:F4"/>
    <mergeCell ref="G3:H4"/>
    <mergeCell ref="I3:I5"/>
  </mergeCells>
  <dataValidations count="1">
    <dataValidation type="whole" allowBlank="1" showErrorMessage="1" errorTitle="Greška" error="Unesite broj:  0 - 9999" prompt="Unesite broj:  0 - 9999" sqref="C8:D15 E7:I7" xr:uid="{00000000-0002-0000-0600-000000000000}">
      <formula1>0</formula1>
      <formula2>9999</formula2>
    </dataValidation>
  </dataValidations>
  <pageMargins left="0.15748031496062992" right="0.15748031496062992" top="0.39370078740157483" bottom="0.39370078740157483" header="0.51181102362204722" footer="0.51181102362204722"/>
  <pageSetup paperSize="9" scale="74" fitToHeight="0" orientation="landscape" blackAndWhite="1" r:id="rId1"/>
  <headerFooter alignWithMargins="0">
    <oddFooter>&amp;C&amp;F - &amp;A - str &amp;P / &amp;N</oddFooter>
  </headerFooter>
  <ignoredErrors>
    <ignoredError sqref="I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97E8EC6C-8BDF-4FE1-BCEA-C9F09964D7A1}">
            <xm:f>'Tablica 1.'!$C$8</xm:f>
            <x14:dxf>
              <fill>
                <patternFill>
                  <bgColor rgb="FFFF0000"/>
                </patternFill>
              </fill>
            </x14:dxf>
          </x14:cfRule>
          <xm:sqref>C7</xm:sqref>
        </x14:conditionalFormatting>
        <x14:conditionalFormatting xmlns:xm="http://schemas.microsoft.com/office/excel/2006/main">
          <x14:cfRule type="cellIs" priority="1" operator="notEqual" id="{0B8AEB1B-775A-4B37-BC1C-A6E7343F0F7F}">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67"/>
  <sheetViews>
    <sheetView showGridLines="0" zoomScaleNormal="100" workbookViewId="0"/>
  </sheetViews>
  <sheetFormatPr defaultColWidth="0" defaultRowHeight="12.75" zeroHeight="1" x14ac:dyDescent="0.2"/>
  <cols>
    <col min="1" max="1" width="9.140625" style="1" customWidth="1"/>
    <col min="2" max="2" width="7.5703125" style="1" customWidth="1"/>
    <col min="3" max="3" width="18.140625" style="1" customWidth="1"/>
    <col min="4" max="4" width="39.7109375" style="1" customWidth="1"/>
    <col min="5" max="6" width="25.7109375" style="1" customWidth="1"/>
    <col min="7" max="7" width="0.7109375" style="1" customWidth="1"/>
    <col min="8" max="8" width="10.7109375" style="1" hidden="1" customWidth="1"/>
    <col min="9" max="16384" width="9.140625" style="1" hidden="1"/>
  </cols>
  <sheetData>
    <row r="1" spans="1:12" ht="15" customHeight="1" x14ac:dyDescent="0.2">
      <c r="F1" s="20" t="s">
        <v>48</v>
      </c>
    </row>
    <row r="2" spans="1:12" s="57" customFormat="1" ht="15" customHeight="1" thickBot="1" x14ac:dyDescent="0.3">
      <c r="A2" s="107" t="s">
        <v>297</v>
      </c>
      <c r="B2" s="108"/>
      <c r="C2" s="108"/>
      <c r="D2" s="108"/>
      <c r="E2" s="108"/>
      <c r="F2" s="108"/>
      <c r="G2" s="108"/>
      <c r="H2" s="108"/>
      <c r="I2" s="108"/>
      <c r="J2" s="108"/>
      <c r="K2" s="108"/>
      <c r="L2" s="108"/>
    </row>
    <row r="3" spans="1:12" ht="39.75" customHeight="1" thickTop="1" x14ac:dyDescent="0.2">
      <c r="A3" s="22" t="s">
        <v>97</v>
      </c>
      <c r="B3" s="242" t="s">
        <v>32</v>
      </c>
      <c r="C3" s="242"/>
      <c r="D3" s="243"/>
      <c r="E3" s="61" t="s">
        <v>298</v>
      </c>
      <c r="F3" s="62" t="s">
        <v>285</v>
      </c>
    </row>
    <row r="4" spans="1:12" x14ac:dyDescent="0.2">
      <c r="A4" s="81">
        <v>1</v>
      </c>
      <c r="B4" s="333">
        <v>2</v>
      </c>
      <c r="C4" s="334"/>
      <c r="D4" s="335"/>
      <c r="E4" s="89">
        <v>3</v>
      </c>
      <c r="F4" s="90">
        <v>4</v>
      </c>
    </row>
    <row r="5" spans="1:12" ht="15" customHeight="1" thickBot="1" x14ac:dyDescent="0.25">
      <c r="A5" s="86">
        <v>1</v>
      </c>
      <c r="B5" s="328" t="s">
        <v>87</v>
      </c>
      <c r="C5" s="328"/>
      <c r="D5" s="328"/>
      <c r="E5" s="43">
        <f>SUM(E6,E12,E17)</f>
        <v>0</v>
      </c>
      <c r="F5" s="32"/>
    </row>
    <row r="6" spans="1:12" ht="15" customHeight="1" thickTop="1" x14ac:dyDescent="0.2">
      <c r="A6" s="86">
        <v>2</v>
      </c>
      <c r="B6" s="329" t="s">
        <v>33</v>
      </c>
      <c r="C6" s="332" t="s">
        <v>101</v>
      </c>
      <c r="D6" s="91" t="s">
        <v>79</v>
      </c>
      <c r="E6" s="18">
        <f>ROUND(SUM(E7,E9,E10,E11),0)</f>
        <v>0</v>
      </c>
      <c r="F6" s="4"/>
    </row>
    <row r="7" spans="1:12" ht="24" x14ac:dyDescent="0.2">
      <c r="A7" s="86">
        <v>3</v>
      </c>
      <c r="B7" s="329"/>
      <c r="C7" s="309"/>
      <c r="D7" s="79" t="s">
        <v>281</v>
      </c>
      <c r="E7" s="31"/>
      <c r="F7" s="5"/>
    </row>
    <row r="8" spans="1:12" ht="15" customHeight="1" x14ac:dyDescent="0.2">
      <c r="A8" s="86">
        <v>4</v>
      </c>
      <c r="B8" s="329"/>
      <c r="C8" s="309"/>
      <c r="D8" s="153" t="s">
        <v>34</v>
      </c>
      <c r="E8" s="31"/>
      <c r="F8" s="4"/>
    </row>
    <row r="9" spans="1:12" ht="24" x14ac:dyDescent="0.2">
      <c r="A9" s="86">
        <v>5</v>
      </c>
      <c r="B9" s="329"/>
      <c r="C9" s="309"/>
      <c r="D9" s="79" t="s">
        <v>128</v>
      </c>
      <c r="E9" s="31"/>
      <c r="F9" s="5"/>
    </row>
    <row r="10" spans="1:12" ht="15" customHeight="1" x14ac:dyDescent="0.2">
      <c r="A10" s="86">
        <v>6</v>
      </c>
      <c r="B10" s="329"/>
      <c r="C10" s="309"/>
      <c r="D10" s="79" t="s">
        <v>63</v>
      </c>
      <c r="E10" s="31"/>
      <c r="F10" s="5"/>
    </row>
    <row r="11" spans="1:12" ht="15" customHeight="1" x14ac:dyDescent="0.2">
      <c r="A11" s="86">
        <v>7</v>
      </c>
      <c r="B11" s="329"/>
      <c r="C11" s="310"/>
      <c r="D11" s="101" t="s">
        <v>103</v>
      </c>
      <c r="E11" s="31"/>
      <c r="F11" s="4"/>
    </row>
    <row r="12" spans="1:12" ht="15" customHeight="1" x14ac:dyDescent="0.2">
      <c r="A12" s="86">
        <v>8</v>
      </c>
      <c r="B12" s="329"/>
      <c r="C12" s="332" t="s">
        <v>100</v>
      </c>
      <c r="D12" s="91" t="s">
        <v>85</v>
      </c>
      <c r="E12" s="18">
        <f>ROUND(SUM(E13,E14,E15,E16),0)</f>
        <v>0</v>
      </c>
      <c r="F12" s="4"/>
    </row>
    <row r="13" spans="1:12" ht="15" customHeight="1" x14ac:dyDescent="0.2">
      <c r="A13" s="86">
        <v>9</v>
      </c>
      <c r="B13" s="329"/>
      <c r="C13" s="309"/>
      <c r="D13" s="79" t="s">
        <v>80</v>
      </c>
      <c r="E13" s="31"/>
      <c r="F13" s="5"/>
    </row>
    <row r="14" spans="1:12" ht="24" x14ac:dyDescent="0.2">
      <c r="A14" s="86">
        <v>10</v>
      </c>
      <c r="B14" s="329"/>
      <c r="C14" s="309"/>
      <c r="D14" s="79" t="s">
        <v>86</v>
      </c>
      <c r="E14" s="31"/>
      <c r="F14" s="4"/>
    </row>
    <row r="15" spans="1:12" ht="15" customHeight="1" x14ac:dyDescent="0.2">
      <c r="A15" s="86">
        <v>11</v>
      </c>
      <c r="B15" s="329"/>
      <c r="C15" s="309"/>
      <c r="D15" s="79" t="s">
        <v>81</v>
      </c>
      <c r="E15" s="31"/>
      <c r="F15" s="4"/>
    </row>
    <row r="16" spans="1:12" ht="15" customHeight="1" x14ac:dyDescent="0.2">
      <c r="A16" s="86">
        <v>12</v>
      </c>
      <c r="B16" s="329"/>
      <c r="C16" s="310"/>
      <c r="D16" s="102" t="s">
        <v>36</v>
      </c>
      <c r="E16" s="31"/>
      <c r="F16" s="4"/>
    </row>
    <row r="17" spans="1:9" ht="15" customHeight="1" x14ac:dyDescent="0.2">
      <c r="A17" s="86">
        <v>13</v>
      </c>
      <c r="B17" s="286" t="s">
        <v>175</v>
      </c>
      <c r="C17" s="292"/>
      <c r="D17" s="91" t="s">
        <v>221</v>
      </c>
      <c r="E17" s="18">
        <f>ROUND(SUM(E18:E22),0)</f>
        <v>0</v>
      </c>
      <c r="F17" s="4"/>
    </row>
    <row r="18" spans="1:9" ht="15" customHeight="1" x14ac:dyDescent="0.2">
      <c r="A18" s="86">
        <v>14</v>
      </c>
      <c r="B18" s="293"/>
      <c r="C18" s="294"/>
      <c r="D18" s="102" t="s">
        <v>82</v>
      </c>
      <c r="E18" s="31"/>
      <c r="F18" s="4"/>
    </row>
    <row r="19" spans="1:9" ht="15" customHeight="1" x14ac:dyDescent="0.2">
      <c r="A19" s="86">
        <v>15</v>
      </c>
      <c r="B19" s="293"/>
      <c r="C19" s="294"/>
      <c r="D19" s="79" t="s">
        <v>83</v>
      </c>
      <c r="E19" s="31"/>
      <c r="F19" s="4"/>
    </row>
    <row r="20" spans="1:9" ht="15" customHeight="1" x14ac:dyDescent="0.2">
      <c r="A20" s="86">
        <v>16</v>
      </c>
      <c r="B20" s="293"/>
      <c r="C20" s="294"/>
      <c r="D20" s="79" t="s">
        <v>71</v>
      </c>
      <c r="E20" s="31"/>
      <c r="F20" s="4"/>
    </row>
    <row r="21" spans="1:9" ht="15" customHeight="1" x14ac:dyDescent="0.2">
      <c r="A21" s="86">
        <v>17</v>
      </c>
      <c r="B21" s="293"/>
      <c r="C21" s="294"/>
      <c r="D21" s="79" t="s">
        <v>84</v>
      </c>
      <c r="E21" s="31"/>
      <c r="F21" s="4"/>
    </row>
    <row r="22" spans="1:9" ht="15" customHeight="1" thickBot="1" x14ac:dyDescent="0.25">
      <c r="A22" s="87">
        <v>18</v>
      </c>
      <c r="B22" s="330"/>
      <c r="C22" s="331"/>
      <c r="D22" s="80" t="s">
        <v>35</v>
      </c>
      <c r="E22" s="32"/>
      <c r="F22" s="4"/>
    </row>
    <row r="23" spans="1:9" ht="15" customHeight="1" thickTop="1" x14ac:dyDescent="0.2"/>
    <row r="24" spans="1:9" ht="27" customHeight="1" x14ac:dyDescent="0.2">
      <c r="A24" s="322" t="s">
        <v>299</v>
      </c>
      <c r="B24" s="322"/>
      <c r="C24" s="322"/>
      <c r="D24" s="322"/>
      <c r="E24" s="322"/>
      <c r="F24" s="322"/>
    </row>
    <row r="25" spans="1:9" ht="8.25" customHeight="1" x14ac:dyDescent="0.2">
      <c r="A25" s="63"/>
      <c r="B25" s="63"/>
      <c r="C25" s="63"/>
      <c r="D25" s="63"/>
      <c r="E25" s="63"/>
      <c r="F25" s="63"/>
    </row>
    <row r="26" spans="1:9" ht="15" customHeight="1" x14ac:dyDescent="0.2">
      <c r="A26" s="323" t="s">
        <v>135</v>
      </c>
      <c r="B26" s="323"/>
      <c r="C26" s="323"/>
      <c r="D26" s="323"/>
      <c r="E26" s="323"/>
      <c r="F26" s="323"/>
    </row>
    <row r="27" spans="1:9" ht="8.25" customHeight="1" x14ac:dyDescent="0.2">
      <c r="A27" s="64"/>
      <c r="B27" s="64"/>
      <c r="C27" s="64"/>
      <c r="D27" s="64"/>
      <c r="E27" s="64"/>
      <c r="F27" s="64"/>
    </row>
    <row r="28" spans="1:9" ht="26.25" customHeight="1" x14ac:dyDescent="0.2">
      <c r="A28" s="322" t="s">
        <v>207</v>
      </c>
      <c r="B28" s="322"/>
      <c r="C28" s="322"/>
      <c r="D28" s="322"/>
      <c r="E28" s="322"/>
      <c r="F28" s="322"/>
      <c r="I28" s="6"/>
    </row>
    <row r="29" spans="1:9" ht="8.25" customHeight="1" x14ac:dyDescent="0.2">
      <c r="A29" s="63"/>
      <c r="B29" s="63"/>
      <c r="C29" s="63"/>
      <c r="D29" s="63"/>
      <c r="E29" s="63"/>
      <c r="F29" s="63"/>
      <c r="I29" s="6"/>
    </row>
    <row r="30" spans="1:9" ht="15" customHeight="1" x14ac:dyDescent="0.2">
      <c r="A30" s="327" t="s">
        <v>168</v>
      </c>
      <c r="B30" s="327"/>
      <c r="C30" s="327"/>
      <c r="D30" s="327"/>
      <c r="E30" s="327"/>
      <c r="F30" s="327"/>
    </row>
    <row r="31" spans="1:9" ht="8.25" customHeight="1" x14ac:dyDescent="0.2">
      <c r="A31" s="65"/>
      <c r="B31" s="65"/>
      <c r="C31" s="65"/>
      <c r="D31" s="65"/>
      <c r="E31" s="65"/>
      <c r="F31" s="65"/>
    </row>
    <row r="32" spans="1:9" ht="54" customHeight="1" x14ac:dyDescent="0.2">
      <c r="A32" s="322" t="s">
        <v>280</v>
      </c>
      <c r="B32" s="322"/>
      <c r="C32" s="322"/>
      <c r="D32" s="322"/>
      <c r="E32" s="322"/>
      <c r="F32" s="322"/>
    </row>
    <row r="33" spans="1:6" ht="8.25" customHeight="1" x14ac:dyDescent="0.2">
      <c r="A33" s="63"/>
      <c r="B33" s="63"/>
      <c r="C33" s="63"/>
      <c r="D33" s="63"/>
      <c r="E33" s="63"/>
      <c r="F33" s="63"/>
    </row>
    <row r="34" spans="1:6" ht="53.25" customHeight="1" x14ac:dyDescent="0.2">
      <c r="A34" s="322" t="s">
        <v>390</v>
      </c>
      <c r="B34" s="322"/>
      <c r="C34" s="322"/>
      <c r="D34" s="322"/>
      <c r="E34" s="322"/>
      <c r="F34" s="322"/>
    </row>
    <row r="35" spans="1:6" ht="8.25" customHeight="1" x14ac:dyDescent="0.2">
      <c r="A35" s="63"/>
      <c r="B35" s="63"/>
      <c r="C35" s="63"/>
      <c r="D35" s="63"/>
      <c r="E35" s="63"/>
      <c r="F35" s="63"/>
    </row>
    <row r="36" spans="1:6" ht="53.25" customHeight="1" x14ac:dyDescent="0.2">
      <c r="A36" s="325" t="s">
        <v>256</v>
      </c>
      <c r="B36" s="326"/>
      <c r="C36" s="326"/>
      <c r="D36" s="326"/>
      <c r="E36" s="326"/>
      <c r="F36" s="326"/>
    </row>
    <row r="37" spans="1:6" ht="8.25" customHeight="1" x14ac:dyDescent="0.2">
      <c r="A37" s="66"/>
      <c r="B37" s="67"/>
      <c r="C37" s="67"/>
      <c r="D37" s="67"/>
      <c r="E37" s="67"/>
      <c r="F37" s="67"/>
    </row>
    <row r="38" spans="1:6" ht="15" customHeight="1" x14ac:dyDescent="0.2">
      <c r="A38" s="322" t="s">
        <v>208</v>
      </c>
      <c r="B38" s="322"/>
      <c r="C38" s="322"/>
      <c r="D38" s="322"/>
      <c r="E38" s="322"/>
      <c r="F38" s="322"/>
    </row>
    <row r="39" spans="1:6" ht="8.25" customHeight="1" x14ac:dyDescent="0.2">
      <c r="A39" s="63"/>
      <c r="B39" s="63"/>
      <c r="C39" s="63"/>
      <c r="D39" s="63"/>
      <c r="E39" s="63"/>
      <c r="F39" s="63"/>
    </row>
    <row r="40" spans="1:6" ht="39.75" customHeight="1" x14ac:dyDescent="0.2">
      <c r="A40" s="322" t="s">
        <v>169</v>
      </c>
      <c r="B40" s="322"/>
      <c r="C40" s="322"/>
      <c r="D40" s="322"/>
      <c r="E40" s="322"/>
      <c r="F40" s="322"/>
    </row>
    <row r="41" spans="1:6" ht="8.25" customHeight="1" x14ac:dyDescent="0.2">
      <c r="A41" s="63"/>
      <c r="B41" s="63"/>
      <c r="C41" s="63"/>
      <c r="D41" s="63"/>
      <c r="E41" s="63"/>
      <c r="F41" s="63"/>
    </row>
    <row r="42" spans="1:6" ht="15" customHeight="1" x14ac:dyDescent="0.2">
      <c r="A42" s="326" t="s">
        <v>104</v>
      </c>
      <c r="B42" s="326"/>
      <c r="C42" s="326"/>
      <c r="D42" s="326"/>
      <c r="E42" s="326"/>
      <c r="F42" s="326"/>
    </row>
    <row r="43" spans="1:6" ht="8.25" customHeight="1" x14ac:dyDescent="0.2">
      <c r="A43" s="67"/>
      <c r="B43" s="67"/>
      <c r="C43" s="67"/>
      <c r="D43" s="67"/>
      <c r="E43" s="67"/>
      <c r="F43" s="67"/>
    </row>
    <row r="44" spans="1:6" ht="27.95" customHeight="1" x14ac:dyDescent="0.2">
      <c r="A44" s="324" t="s">
        <v>209</v>
      </c>
      <c r="B44" s="322"/>
      <c r="C44" s="322"/>
      <c r="D44" s="322"/>
      <c r="E44" s="322"/>
      <c r="F44" s="322"/>
    </row>
    <row r="45" spans="1:6" ht="8.25" customHeight="1" x14ac:dyDescent="0.2">
      <c r="A45" s="68"/>
      <c r="B45" s="63"/>
      <c r="C45" s="63"/>
      <c r="D45" s="63"/>
      <c r="E45" s="63"/>
      <c r="F45" s="63"/>
    </row>
    <row r="46" spans="1:6" ht="40.700000000000003" customHeight="1" x14ac:dyDescent="0.2">
      <c r="A46" s="324" t="s">
        <v>212</v>
      </c>
      <c r="B46" s="322"/>
      <c r="C46" s="322"/>
      <c r="D46" s="322"/>
      <c r="E46" s="322"/>
      <c r="F46" s="322"/>
    </row>
    <row r="47" spans="1:6" ht="8.25" customHeight="1" x14ac:dyDescent="0.2">
      <c r="A47" s="68"/>
      <c r="B47" s="63"/>
      <c r="C47" s="63"/>
      <c r="D47" s="63"/>
      <c r="E47" s="63"/>
      <c r="F47" s="63"/>
    </row>
    <row r="48" spans="1:6" ht="56.25" customHeight="1" x14ac:dyDescent="0.2">
      <c r="A48" s="324" t="s">
        <v>210</v>
      </c>
      <c r="B48" s="322"/>
      <c r="C48" s="322"/>
      <c r="D48" s="322"/>
      <c r="E48" s="322"/>
      <c r="F48" s="322"/>
    </row>
    <row r="49" spans="1:6" ht="8.25" customHeight="1" x14ac:dyDescent="0.2">
      <c r="A49" s="68"/>
      <c r="B49" s="63"/>
      <c r="C49" s="63"/>
      <c r="D49" s="63"/>
      <c r="E49" s="63"/>
      <c r="F49" s="63"/>
    </row>
    <row r="50" spans="1:6" ht="53.25" customHeight="1" x14ac:dyDescent="0.2">
      <c r="A50" s="324" t="s">
        <v>211</v>
      </c>
      <c r="B50" s="324"/>
      <c r="C50" s="324"/>
      <c r="D50" s="324"/>
      <c r="E50" s="324"/>
      <c r="F50" s="324"/>
    </row>
    <row r="51" spans="1:6" ht="8.25" customHeight="1" x14ac:dyDescent="0.2">
      <c r="A51" s="51"/>
      <c r="B51" s="51"/>
      <c r="C51" s="51"/>
      <c r="D51" s="51"/>
      <c r="E51" s="51"/>
      <c r="F51" s="51"/>
    </row>
    <row r="52" spans="1:6" x14ac:dyDescent="0.2">
      <c r="A52" s="255" t="s">
        <v>105</v>
      </c>
      <c r="B52" s="255"/>
      <c r="C52" s="255"/>
      <c r="D52" s="255"/>
      <c r="E52" s="255"/>
      <c r="F52" s="255"/>
    </row>
    <row r="53" spans="1:6" ht="8.25" customHeight="1" x14ac:dyDescent="0.2">
      <c r="A53" s="53"/>
      <c r="B53" s="53"/>
      <c r="C53" s="53"/>
      <c r="D53" s="53"/>
      <c r="E53" s="53"/>
      <c r="F53" s="53"/>
    </row>
    <row r="54" spans="1:6" ht="27.95" customHeight="1" x14ac:dyDescent="0.2">
      <c r="A54" s="252" t="s">
        <v>178</v>
      </c>
      <c r="B54" s="252"/>
      <c r="C54" s="252"/>
      <c r="D54" s="252"/>
      <c r="E54" s="252"/>
      <c r="F54" s="252"/>
    </row>
    <row r="55" spans="1:6" ht="8.25" customHeight="1" x14ac:dyDescent="0.2">
      <c r="A55" s="50"/>
      <c r="B55" s="50"/>
      <c r="C55" s="50"/>
      <c r="D55" s="50"/>
      <c r="E55" s="50"/>
      <c r="F55" s="50"/>
    </row>
    <row r="56" spans="1:6" ht="15" customHeight="1" x14ac:dyDescent="0.2">
      <c r="A56" s="254" t="s">
        <v>179</v>
      </c>
      <c r="B56" s="252"/>
      <c r="C56" s="252"/>
      <c r="D56" s="252"/>
      <c r="E56" s="252"/>
      <c r="F56" s="252"/>
    </row>
    <row r="57" spans="1:6" ht="8.25" customHeight="1" x14ac:dyDescent="0.2">
      <c r="A57" s="55"/>
      <c r="B57" s="50"/>
      <c r="C57" s="50"/>
      <c r="D57" s="50"/>
      <c r="E57" s="50"/>
      <c r="F57" s="50"/>
    </row>
    <row r="58" spans="1:6" ht="39" customHeight="1" x14ac:dyDescent="0.2">
      <c r="A58" s="252" t="s">
        <v>269</v>
      </c>
      <c r="B58" s="252"/>
      <c r="C58" s="252"/>
      <c r="D58" s="252"/>
      <c r="E58" s="252"/>
      <c r="F58" s="252"/>
    </row>
    <row r="59" spans="1:6" ht="8.25" customHeight="1" x14ac:dyDescent="0.2">
      <c r="A59" s="50"/>
      <c r="B59" s="50"/>
      <c r="C59" s="50"/>
      <c r="D59" s="50"/>
      <c r="E59" s="50"/>
      <c r="F59" s="50"/>
    </row>
    <row r="60" spans="1:6" ht="27" customHeight="1" x14ac:dyDescent="0.2">
      <c r="A60" s="254" t="s">
        <v>270</v>
      </c>
      <c r="B60" s="252"/>
      <c r="C60" s="252"/>
      <c r="D60" s="252"/>
      <c r="E60" s="252"/>
      <c r="F60" s="252"/>
    </row>
    <row r="61" spans="1:6" ht="8.25" customHeight="1" x14ac:dyDescent="0.2">
      <c r="A61" s="51"/>
      <c r="B61" s="51"/>
      <c r="C61" s="51"/>
      <c r="D61" s="51"/>
      <c r="E61" s="51"/>
      <c r="F61" s="51"/>
    </row>
    <row r="62" spans="1:6" ht="15" customHeight="1" x14ac:dyDescent="0.2">
      <c r="A62" s="252" t="s">
        <v>180</v>
      </c>
      <c r="B62" s="252"/>
      <c r="C62" s="252"/>
      <c r="D62" s="252"/>
      <c r="E62" s="252"/>
      <c r="F62" s="252"/>
    </row>
    <row r="63" spans="1:6" hidden="1" x14ac:dyDescent="0.2"/>
    <row r="64" spans="1:6" hidden="1" x14ac:dyDescent="0.2"/>
    <row r="65" spans="18:25" hidden="1" x14ac:dyDescent="0.2"/>
    <row r="66" spans="18:25" hidden="1" x14ac:dyDescent="0.2"/>
    <row r="67" spans="18:25" hidden="1" x14ac:dyDescent="0.2">
      <c r="R67" s="40"/>
      <c r="S67" s="40"/>
      <c r="T67" s="40"/>
      <c r="U67" s="40"/>
      <c r="V67" s="40"/>
      <c r="W67" s="40"/>
      <c r="X67" s="40"/>
      <c r="Y67" s="40"/>
    </row>
  </sheetData>
  <sheetProtection algorithmName="SHA-512" hashValue="T1olAxRoVFx9y3eqSaq/ujZMVcVRP5Kqi7Ls+C+8AzWZIsr6unnaniA8wUROiP5ysAACkH40m/IRfCpr7bQnSA==" saltValue="pwQwASXq5py7LV6Ky77Q/Q==" spinCount="100000" sheet="1" objects="1" scenarios="1"/>
  <mergeCells count="27">
    <mergeCell ref="A62:F62"/>
    <mergeCell ref="A52:F52"/>
    <mergeCell ref="A54:F54"/>
    <mergeCell ref="A56:F56"/>
    <mergeCell ref="A58:F58"/>
    <mergeCell ref="A60:F60"/>
    <mergeCell ref="B3:D3"/>
    <mergeCell ref="B5:D5"/>
    <mergeCell ref="B6:B16"/>
    <mergeCell ref="B17:C22"/>
    <mergeCell ref="C12:C16"/>
    <mergeCell ref="C6:C11"/>
    <mergeCell ref="B4:D4"/>
    <mergeCell ref="A24:F24"/>
    <mergeCell ref="A26:F26"/>
    <mergeCell ref="A50:F50"/>
    <mergeCell ref="A48:F48"/>
    <mergeCell ref="A46:F46"/>
    <mergeCell ref="A38:F38"/>
    <mergeCell ref="A40:F40"/>
    <mergeCell ref="A28:F28"/>
    <mergeCell ref="A32:F32"/>
    <mergeCell ref="A34:F34"/>
    <mergeCell ref="A36:F36"/>
    <mergeCell ref="A42:F42"/>
    <mergeCell ref="A44:F44"/>
    <mergeCell ref="A30:F30"/>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xr:uid="{00000000-0002-0000-0700-00000000000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ignoredErrors>
    <ignoredError sqref="F1"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45377E61-2955-4F12-9C0F-B70FCA31C772}">
            <xm:f>'Tablica 9.'!$G$11</xm:f>
            <x14:dxf>
              <fill>
                <patternFill>
                  <bgColor rgb="FFFF0000"/>
                </patternFill>
              </fill>
            </x14:dxf>
          </x14:cfRule>
          <x14:cfRule type="cellIs" priority="3" operator="notEqual" id="{7FE09BB0-7963-4ACF-B0A2-40D5834DF860}">
            <xm:f>'Tablica 8.'!$E$5</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9"/>
  <sheetViews>
    <sheetView showGridLines="0" zoomScaleNormal="100" workbookViewId="0"/>
  </sheetViews>
  <sheetFormatPr defaultColWidth="0" defaultRowHeight="12.75" zeroHeight="1" x14ac:dyDescent="0.2"/>
  <cols>
    <col min="1" max="1" width="9.140625" style="1" customWidth="1"/>
    <col min="2" max="2" width="7.5703125" style="1" customWidth="1"/>
    <col min="3" max="3" width="18.140625" style="1" customWidth="1"/>
    <col min="4" max="4" width="47" style="1" customWidth="1"/>
    <col min="5" max="5" width="28" style="1" customWidth="1"/>
    <col min="6" max="6" width="0.7109375" style="1" customWidth="1"/>
    <col min="7" max="7" width="56.5703125" style="1" hidden="1" customWidth="1"/>
    <col min="8" max="8" width="10.7109375" style="1" hidden="1" customWidth="1"/>
    <col min="9" max="9" width="9.140625" style="1" hidden="1" customWidth="1"/>
    <col min="10" max="10" width="23.85546875" style="1" hidden="1" customWidth="1"/>
    <col min="11" max="11" width="69.140625" style="1" hidden="1" customWidth="1"/>
    <col min="12" max="16384" width="9.140625" style="1" hidden="1"/>
  </cols>
  <sheetData>
    <row r="1" spans="1:7" s="56" customFormat="1" ht="15" customHeight="1" x14ac:dyDescent="0.2">
      <c r="E1" s="69" t="s">
        <v>49</v>
      </c>
    </row>
    <row r="2" spans="1:7" s="56" customFormat="1" ht="15" customHeight="1" thickBot="1" x14ac:dyDescent="0.25">
      <c r="A2" s="345" t="s">
        <v>300</v>
      </c>
      <c r="B2" s="345"/>
      <c r="C2" s="345"/>
      <c r="D2" s="345"/>
      <c r="E2" s="345"/>
    </row>
    <row r="3" spans="1:7" ht="39.75" customHeight="1" thickTop="1" x14ac:dyDescent="0.2">
      <c r="A3" s="21" t="s">
        <v>97</v>
      </c>
      <c r="B3" s="241" t="s">
        <v>88</v>
      </c>
      <c r="C3" s="242"/>
      <c r="D3" s="243"/>
      <c r="E3" s="23"/>
    </row>
    <row r="4" spans="1:7" x14ac:dyDescent="0.2">
      <c r="A4" s="19">
        <v>1</v>
      </c>
      <c r="B4" s="355">
        <v>2</v>
      </c>
      <c r="C4" s="356"/>
      <c r="D4" s="357"/>
      <c r="E4" s="11">
        <v>3</v>
      </c>
    </row>
    <row r="5" spans="1:7" ht="26.1" customHeight="1" x14ac:dyDescent="0.2">
      <c r="A5" s="86">
        <v>1</v>
      </c>
      <c r="B5" s="353" t="s">
        <v>213</v>
      </c>
      <c r="C5" s="354"/>
      <c r="D5" s="354"/>
      <c r="E5" s="18">
        <f>ROUND(SUM(E6,E8,E9,E10,E12,E13,E14,E16,E17,E18,E19,E20,E21,E22,E23,E24,E25,E26,E27,E28,E29),0)</f>
        <v>0</v>
      </c>
    </row>
    <row r="6" spans="1:7" ht="15" customHeight="1" x14ac:dyDescent="0.2">
      <c r="A6" s="86">
        <v>2</v>
      </c>
      <c r="B6" s="34"/>
      <c r="C6" s="341" t="s">
        <v>102</v>
      </c>
      <c r="D6" s="341"/>
      <c r="E6" s="31"/>
    </row>
    <row r="7" spans="1:7" ht="15" customHeight="1" x14ac:dyDescent="0.2">
      <c r="A7" s="86">
        <v>3</v>
      </c>
      <c r="B7" s="34"/>
      <c r="C7" s="358" t="s">
        <v>257</v>
      </c>
      <c r="D7" s="358"/>
      <c r="E7" s="31"/>
    </row>
    <row r="8" spans="1:7" ht="24" customHeight="1" x14ac:dyDescent="0.2">
      <c r="A8" s="86">
        <v>4</v>
      </c>
      <c r="B8" s="336" t="s">
        <v>74</v>
      </c>
      <c r="C8" s="237" t="s">
        <v>89</v>
      </c>
      <c r="D8" s="77" t="s">
        <v>64</v>
      </c>
      <c r="E8" s="31"/>
    </row>
    <row r="9" spans="1:7" ht="15" customHeight="1" x14ac:dyDescent="0.25">
      <c r="A9" s="86">
        <v>5</v>
      </c>
      <c r="B9" s="337"/>
      <c r="C9" s="237"/>
      <c r="D9" s="77" t="s">
        <v>65</v>
      </c>
      <c r="E9" s="31"/>
      <c r="G9" s="41"/>
    </row>
    <row r="10" spans="1:7" ht="15" customHeight="1" x14ac:dyDescent="0.2">
      <c r="A10" s="86">
        <v>6</v>
      </c>
      <c r="B10" s="337"/>
      <c r="C10" s="237" t="s">
        <v>73</v>
      </c>
      <c r="D10" s="73" t="s">
        <v>90</v>
      </c>
      <c r="E10" s="31"/>
    </row>
    <row r="11" spans="1:7" ht="24" x14ac:dyDescent="0.2">
      <c r="A11" s="86">
        <v>7</v>
      </c>
      <c r="B11" s="337"/>
      <c r="C11" s="237"/>
      <c r="D11" s="74" t="s">
        <v>129</v>
      </c>
      <c r="E11" s="24"/>
    </row>
    <row r="12" spans="1:7" ht="15" customHeight="1" x14ac:dyDescent="0.2">
      <c r="A12" s="86">
        <v>8</v>
      </c>
      <c r="B12" s="337"/>
      <c r="C12" s="237"/>
      <c r="D12" s="73" t="s">
        <v>67</v>
      </c>
      <c r="E12" s="31"/>
    </row>
    <row r="13" spans="1:7" ht="15" customHeight="1" x14ac:dyDescent="0.2">
      <c r="A13" s="86">
        <v>9</v>
      </c>
      <c r="B13" s="337"/>
      <c r="C13" s="237"/>
      <c r="D13" s="73" t="s">
        <v>66</v>
      </c>
      <c r="E13" s="31"/>
    </row>
    <row r="14" spans="1:7" ht="15" customHeight="1" x14ac:dyDescent="0.2">
      <c r="A14" s="86">
        <v>10</v>
      </c>
      <c r="B14" s="337"/>
      <c r="C14" s="237"/>
      <c r="D14" s="73" t="s">
        <v>72</v>
      </c>
      <c r="E14" s="31"/>
    </row>
    <row r="15" spans="1:7" ht="15" customHeight="1" x14ac:dyDescent="0.2">
      <c r="A15" s="86">
        <v>11</v>
      </c>
      <c r="B15" s="337"/>
      <c r="C15" s="261"/>
      <c r="D15" s="154" t="s">
        <v>123</v>
      </c>
      <c r="E15" s="33"/>
    </row>
    <row r="16" spans="1:7" ht="15" customHeight="1" x14ac:dyDescent="0.2">
      <c r="A16" s="86">
        <v>12</v>
      </c>
      <c r="B16" s="337"/>
      <c r="C16" s="341" t="s">
        <v>76</v>
      </c>
      <c r="D16" s="342"/>
      <c r="E16" s="31"/>
    </row>
    <row r="17" spans="1:5" ht="15" customHeight="1" x14ac:dyDescent="0.2">
      <c r="A17" s="86">
        <v>13</v>
      </c>
      <c r="B17" s="337"/>
      <c r="C17" s="343" t="s">
        <v>136</v>
      </c>
      <c r="D17" s="341"/>
      <c r="E17" s="31"/>
    </row>
    <row r="18" spans="1:5" ht="15" customHeight="1" x14ac:dyDescent="0.2">
      <c r="A18" s="86">
        <v>14</v>
      </c>
      <c r="B18" s="337"/>
      <c r="C18" s="341" t="s">
        <v>134</v>
      </c>
      <c r="D18" s="341"/>
      <c r="E18" s="31"/>
    </row>
    <row r="19" spans="1:5" ht="15" customHeight="1" x14ac:dyDescent="0.2">
      <c r="A19" s="86">
        <v>15</v>
      </c>
      <c r="B19" s="338"/>
      <c r="C19" s="350" t="s">
        <v>131</v>
      </c>
      <c r="D19" s="351"/>
      <c r="E19" s="31"/>
    </row>
    <row r="20" spans="1:5" ht="15" customHeight="1" x14ac:dyDescent="0.2">
      <c r="A20" s="86">
        <v>16</v>
      </c>
      <c r="B20" s="346" t="s">
        <v>222</v>
      </c>
      <c r="C20" s="349" t="s">
        <v>68</v>
      </c>
      <c r="D20" s="349"/>
      <c r="E20" s="31"/>
    </row>
    <row r="21" spans="1:5" ht="15" customHeight="1" x14ac:dyDescent="0.2">
      <c r="A21" s="86">
        <v>17</v>
      </c>
      <c r="B21" s="347"/>
      <c r="C21" s="349" t="s">
        <v>69</v>
      </c>
      <c r="D21" s="349"/>
      <c r="E21" s="31"/>
    </row>
    <row r="22" spans="1:5" ht="15" customHeight="1" x14ac:dyDescent="0.2">
      <c r="A22" s="86">
        <v>18</v>
      </c>
      <c r="B22" s="347"/>
      <c r="C22" s="341" t="s">
        <v>61</v>
      </c>
      <c r="D22" s="341"/>
      <c r="E22" s="31"/>
    </row>
    <row r="23" spans="1:5" ht="15" customHeight="1" x14ac:dyDescent="0.2">
      <c r="A23" s="86">
        <v>19</v>
      </c>
      <c r="B23" s="347"/>
      <c r="C23" s="344" t="s">
        <v>170</v>
      </c>
      <c r="D23" s="344"/>
      <c r="E23" s="31"/>
    </row>
    <row r="24" spans="1:5" ht="15" customHeight="1" x14ac:dyDescent="0.2">
      <c r="A24" s="86">
        <v>20</v>
      </c>
      <c r="B24" s="347"/>
      <c r="C24" s="339" t="s">
        <v>171</v>
      </c>
      <c r="D24" s="340"/>
      <c r="E24" s="33"/>
    </row>
    <row r="25" spans="1:5" ht="15" customHeight="1" x14ac:dyDescent="0.2">
      <c r="A25" s="86">
        <v>21</v>
      </c>
      <c r="B25" s="347"/>
      <c r="C25" s="342" t="s">
        <v>75</v>
      </c>
      <c r="D25" s="342"/>
      <c r="E25" s="31"/>
    </row>
    <row r="26" spans="1:5" ht="15" customHeight="1" x14ac:dyDescent="0.2">
      <c r="A26" s="86">
        <v>22</v>
      </c>
      <c r="B26" s="347"/>
      <c r="C26" s="75" t="s">
        <v>134</v>
      </c>
      <c r="D26" s="76"/>
      <c r="E26" s="31"/>
    </row>
    <row r="27" spans="1:5" ht="15" customHeight="1" x14ac:dyDescent="0.2">
      <c r="A27" s="86">
        <v>23</v>
      </c>
      <c r="B27" s="347"/>
      <c r="C27" s="350" t="s">
        <v>131</v>
      </c>
      <c r="D27" s="351"/>
      <c r="E27" s="31"/>
    </row>
    <row r="28" spans="1:5" ht="15" customHeight="1" x14ac:dyDescent="0.2">
      <c r="A28" s="86">
        <v>24</v>
      </c>
      <c r="B28" s="347"/>
      <c r="C28" s="341" t="s">
        <v>62</v>
      </c>
      <c r="D28" s="341"/>
      <c r="E28" s="31"/>
    </row>
    <row r="29" spans="1:5" ht="15" customHeight="1" thickBot="1" x14ac:dyDescent="0.25">
      <c r="A29" s="87">
        <v>25</v>
      </c>
      <c r="B29" s="348"/>
      <c r="C29" s="352" t="s">
        <v>37</v>
      </c>
      <c r="D29" s="352"/>
      <c r="E29" s="32"/>
    </row>
    <row r="30" spans="1:5" ht="15" customHeight="1" thickTop="1" x14ac:dyDescent="0.2"/>
    <row r="31" spans="1:5" s="57" customFormat="1" ht="27" customHeight="1" x14ac:dyDescent="0.2">
      <c r="A31" s="322" t="s">
        <v>215</v>
      </c>
      <c r="B31" s="322"/>
      <c r="C31" s="322"/>
      <c r="D31" s="322"/>
      <c r="E31" s="322"/>
    </row>
    <row r="32" spans="1:5" ht="8.25" customHeight="1" x14ac:dyDescent="0.2">
      <c r="A32" s="51"/>
      <c r="B32" s="51"/>
      <c r="C32" s="51"/>
      <c r="D32" s="51"/>
      <c r="E32" s="51"/>
    </row>
    <row r="33" spans="1:5" ht="27.95" customHeight="1" x14ac:dyDescent="0.2">
      <c r="A33" s="252" t="s">
        <v>181</v>
      </c>
      <c r="B33" s="252"/>
      <c r="C33" s="252"/>
      <c r="D33" s="252"/>
      <c r="E33" s="252"/>
    </row>
    <row r="34" spans="1:5" ht="8.25" customHeight="1" x14ac:dyDescent="0.2">
      <c r="A34" s="141"/>
      <c r="B34" s="141"/>
      <c r="C34" s="141"/>
      <c r="D34" s="141"/>
      <c r="E34" s="141"/>
    </row>
    <row r="35" spans="1:5" ht="41.25" customHeight="1" x14ac:dyDescent="0.2">
      <c r="A35" s="252" t="s">
        <v>271</v>
      </c>
      <c r="B35" s="252"/>
      <c r="C35" s="252"/>
      <c r="D35" s="252"/>
      <c r="E35" s="252"/>
    </row>
    <row r="36" spans="1:5" ht="8.25" customHeight="1" x14ac:dyDescent="0.2">
      <c r="A36" s="50"/>
      <c r="B36" s="50"/>
      <c r="C36" s="50"/>
      <c r="D36" s="50"/>
      <c r="E36" s="50"/>
    </row>
    <row r="37" spans="1:5" ht="55.5" customHeight="1" x14ac:dyDescent="0.2">
      <c r="A37" s="252" t="s">
        <v>391</v>
      </c>
      <c r="B37" s="252"/>
      <c r="C37" s="252"/>
      <c r="D37" s="252"/>
      <c r="E37" s="252"/>
    </row>
    <row r="38" spans="1:5" ht="8.25" customHeight="1" x14ac:dyDescent="0.2">
      <c r="A38" s="50"/>
      <c r="B38" s="50"/>
      <c r="C38" s="50"/>
      <c r="D38" s="50"/>
      <c r="E38" s="50"/>
    </row>
    <row r="39" spans="1:5" ht="27.95" customHeight="1" x14ac:dyDescent="0.2">
      <c r="A39" s="252" t="s">
        <v>214</v>
      </c>
      <c r="B39" s="252"/>
      <c r="C39" s="252"/>
      <c r="D39" s="252"/>
      <c r="E39" s="252"/>
    </row>
  </sheetData>
  <sheetProtection algorithmName="SHA-512" hashValue="J4i+a+jdEG2ZKsgCx9fk4gMjHtZlsiqL6cb6V8olbzaxz7kj0SoAY/xOjMAZhtuL4ylzHynQ0W98a+E02ShRsw==" saltValue="W9nxQrGXsa/60noRXxdblA==" spinCount="100000" sheet="1" objects="1" scenarios="1"/>
  <mergeCells count="28">
    <mergeCell ref="A2:E2"/>
    <mergeCell ref="B20:B29"/>
    <mergeCell ref="C20:D20"/>
    <mergeCell ref="C21:D21"/>
    <mergeCell ref="C22:D22"/>
    <mergeCell ref="C27:D27"/>
    <mergeCell ref="C28:D28"/>
    <mergeCell ref="C29:D29"/>
    <mergeCell ref="B5:D5"/>
    <mergeCell ref="C19:D19"/>
    <mergeCell ref="B3:D3"/>
    <mergeCell ref="B4:D4"/>
    <mergeCell ref="C6:D6"/>
    <mergeCell ref="C7:D7"/>
    <mergeCell ref="C10:C15"/>
    <mergeCell ref="C8:C9"/>
    <mergeCell ref="A39:E39"/>
    <mergeCell ref="A37:E37"/>
    <mergeCell ref="B8:B19"/>
    <mergeCell ref="C24:D24"/>
    <mergeCell ref="C16:D16"/>
    <mergeCell ref="C17:D17"/>
    <mergeCell ref="C18:D18"/>
    <mergeCell ref="C23:D23"/>
    <mergeCell ref="C25:D25"/>
    <mergeCell ref="A31:E31"/>
    <mergeCell ref="A33:E33"/>
    <mergeCell ref="A35:E35"/>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10 E12:E29" xr:uid="{00000000-0002-0000-0800-00000000000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E1"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D88B35AA-D798-4A1F-8E61-E80B440A966A}">
            <xm:f>'Tablica 9.'!$G$11</xm:f>
            <x14:dxf>
              <fill>
                <patternFill>
                  <bgColor rgb="FFFF0000"/>
                </patternFill>
              </fill>
            </x14:dxf>
          </x14:cfRule>
          <x14:cfRule type="cellIs" priority="3" operator="notEqual" id="{8BF216E4-7C96-45F8-AB9C-E27608D93D7E}">
            <xm:f>'Tablica 7.'!$E$5</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Opći podaci</vt:lpstr>
      <vt:lpstr>Tablica 1.</vt:lpstr>
      <vt:lpstr>Tablica 2.</vt:lpstr>
      <vt:lpstr>Tablica 3.</vt:lpstr>
      <vt:lpstr>Tablica 4.</vt:lpstr>
      <vt:lpstr>Tablica 5.</vt:lpstr>
      <vt:lpstr>Tablica 6.</vt:lpstr>
      <vt:lpstr>Tablica 7.</vt:lpstr>
      <vt:lpstr>Tablica 8.</vt:lpstr>
      <vt:lpstr>Tablica 9.</vt:lpstr>
      <vt:lpstr>Tablica 11.</vt:lpstr>
      <vt:lpstr>Napomene i osoba za kontakt</vt:lpstr>
      <vt:lpstr>'Napomene i osoba za kontakt'!Print_Area</vt:lpstr>
      <vt:lpstr>'Opći podaci'!Print_Area</vt:lpstr>
      <vt:lpstr>'Tablica 1.'!Print_Area</vt:lpstr>
      <vt:lpstr>'Tablica 11.'!Print_Area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IR-1-2018</dc:title>
  <dc:creator>RH-TDU</dc:creator>
  <cp:lastModifiedBy>Samodol Miroslav</cp:lastModifiedBy>
  <cp:lastPrinted>2022-05-04T09:56:28Z</cp:lastPrinted>
  <dcterms:created xsi:type="dcterms:W3CDTF">2016-07-19T12:06:30Z</dcterms:created>
  <dcterms:modified xsi:type="dcterms:W3CDTF">2023-05-16T10:15:24Z</dcterms:modified>
</cp:coreProperties>
</file>